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RAKOSTAS\USER\Downloads\"/>
    </mc:Choice>
  </mc:AlternateContent>
  <xr:revisionPtr revIDLastSave="0" documentId="8_{DDDA3359-DCD5-4557-86EC-4D4AD16C998C}" xr6:coauthVersionLast="46" xr6:coauthVersionMax="46" xr10:uidLastSave="{00000000-0000-0000-0000-000000000000}"/>
  <bookViews>
    <workbookView xWindow="-120" yWindow="-120" windowWidth="29040" windowHeight="15840"/>
  </bookViews>
  <sheets>
    <sheet name="ΔΗΜΟΣ-ΠΡΟΫΠΟΛΟΓΙΣΜΟΣ ΕΣΟΔΩΝ" sheetId="1" r:id="rId1"/>
    <sheet name="ΔΗΜΟΣ- ΠΡΟΫΠΟΛΟΓΙΣΜΟΣ ΕΞΟΔΩΝ" sheetId="2" r:id="rId2"/>
  </sheets>
  <calcPr calcId="191029"/>
</workbook>
</file>

<file path=xl/calcChain.xml><?xml version="1.0" encoding="utf-8"?>
<calcChain xmlns="http://schemas.openxmlformats.org/spreadsheetml/2006/main">
  <c r="F31" i="1" l="1"/>
  <c r="D31" i="1"/>
  <c r="C31" i="1"/>
  <c r="G34" i="1"/>
  <c r="H34" i="1"/>
  <c r="E34" i="1"/>
  <c r="D18" i="1"/>
  <c r="F10" i="1"/>
  <c r="F18" i="1"/>
  <c r="F25" i="1"/>
  <c r="F28" i="1"/>
  <c r="D10" i="1"/>
  <c r="D25" i="1"/>
  <c r="D28" i="1"/>
  <c r="H28" i="1"/>
  <c r="G35" i="1"/>
  <c r="H35" i="1"/>
  <c r="E35" i="1"/>
  <c r="I25" i="2"/>
  <c r="H25" i="2"/>
  <c r="F25" i="2"/>
  <c r="D25" i="2"/>
  <c r="C25" i="2"/>
  <c r="J28" i="2"/>
  <c r="K28" i="2"/>
  <c r="G28" i="2"/>
  <c r="E28" i="2"/>
  <c r="E13" i="2"/>
  <c r="E14" i="2"/>
  <c r="E15" i="2"/>
  <c r="E16" i="2"/>
  <c r="E17" i="2"/>
  <c r="E18" i="2"/>
  <c r="E19" i="2"/>
  <c r="C20" i="2"/>
  <c r="D20" i="2"/>
  <c r="E21" i="2"/>
  <c r="E22" i="2"/>
  <c r="E23" i="2"/>
  <c r="E24" i="2"/>
  <c r="E26" i="2"/>
  <c r="E27" i="2"/>
  <c r="E29" i="2"/>
  <c r="E11" i="2"/>
  <c r="E12" i="2"/>
  <c r="C10" i="2"/>
  <c r="D10" i="2"/>
  <c r="C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6" i="1"/>
  <c r="G27" i="1"/>
  <c r="G29" i="1"/>
  <c r="G30" i="1"/>
  <c r="G32" i="1"/>
  <c r="G33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6" i="1"/>
  <c r="H27" i="1"/>
  <c r="H29" i="1"/>
  <c r="H30" i="1"/>
  <c r="H32" i="1"/>
  <c r="H33" i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6" i="1"/>
  <c r="E27" i="1"/>
  <c r="E29" i="1"/>
  <c r="E30" i="1"/>
  <c r="E32" i="1"/>
  <c r="E33" i="1"/>
  <c r="K29" i="2"/>
  <c r="K11" i="2"/>
  <c r="K12" i="2"/>
  <c r="K13" i="2"/>
  <c r="K14" i="2"/>
  <c r="K15" i="2"/>
  <c r="K16" i="2"/>
  <c r="K17" i="2"/>
  <c r="K18" i="2"/>
  <c r="K19" i="2"/>
  <c r="K21" i="2"/>
  <c r="K22" i="2"/>
  <c r="K23" i="2"/>
  <c r="K24" i="2"/>
  <c r="K26" i="2"/>
  <c r="K27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6" i="2"/>
  <c r="J27" i="2"/>
  <c r="J29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6" i="2"/>
  <c r="G27" i="2"/>
  <c r="G29" i="2"/>
  <c r="K25" i="2"/>
  <c r="F20" i="2"/>
  <c r="H20" i="2"/>
  <c r="I20" i="2"/>
  <c r="F10" i="2"/>
  <c r="G10" i="2"/>
  <c r="H10" i="2"/>
  <c r="I10" i="2"/>
  <c r="G25" i="2"/>
  <c r="G31" i="1"/>
  <c r="C28" i="1"/>
  <c r="G28" i="1"/>
  <c r="C25" i="1"/>
  <c r="E25" i="1"/>
  <c r="C18" i="1"/>
  <c r="E18" i="1"/>
  <c r="G10" i="1"/>
  <c r="J25" i="2"/>
  <c r="D31" i="2"/>
  <c r="J20" i="2"/>
  <c r="H31" i="1"/>
  <c r="H25" i="1"/>
  <c r="D36" i="1"/>
  <c r="H18" i="1"/>
  <c r="F36" i="1"/>
  <c r="E28" i="1"/>
  <c r="C36" i="1"/>
  <c r="G18" i="1"/>
  <c r="H10" i="1"/>
  <c r="E10" i="1"/>
  <c r="G25" i="1"/>
  <c r="G20" i="2"/>
  <c r="E31" i="1"/>
  <c r="I31" i="2"/>
  <c r="K20" i="2"/>
  <c r="H31" i="2"/>
  <c r="F31" i="2"/>
  <c r="K10" i="2"/>
  <c r="E25" i="2"/>
  <c r="E20" i="2"/>
  <c r="E10" i="2"/>
  <c r="C31" i="2"/>
  <c r="J10" i="2"/>
</calcChain>
</file>

<file path=xl/sharedStrings.xml><?xml version="1.0" encoding="utf-8"?>
<sst xmlns="http://schemas.openxmlformats.org/spreadsheetml/2006/main" count="88" uniqueCount="73">
  <si>
    <t>ΥΠΟΔΕΙΓΜΑ 1</t>
  </si>
  <si>
    <t>ΤΡΙΜΗΝΙΑΙΑ ΕΚΘΕΣΗ</t>
  </si>
  <si>
    <t>Κ.Α.</t>
  </si>
  <si>
    <t>ΑΝΑΚΕΦΑΛΑΙΩΣΗ ΕΣΟΔΩΝ</t>
  </si>
  <si>
    <t>Προϋπ/σμός</t>
  </si>
  <si>
    <t>Βεβαιωθέντα</t>
  </si>
  <si>
    <t>%</t>
  </si>
  <si>
    <t>Εισπραχθέντα</t>
  </si>
  <si>
    <t>2/1</t>
  </si>
  <si>
    <t>3/1</t>
  </si>
  <si>
    <t>3/2</t>
  </si>
  <si>
    <t>Τακτικά έσοδα</t>
  </si>
  <si>
    <t>Πρόσοδοι από ακίνητη περιούσια</t>
  </si>
  <si>
    <t>Ίρόσοδοι από κινητή περιούσια</t>
  </si>
  <si>
    <t>Εσοδα από ανταποδοτικά τέλη και δικαιώματα</t>
  </si>
  <si>
    <t>Εσοδα από λοιπά τέλη - δικαιώματα και παροχή υπηρεσιών</t>
  </si>
  <si>
    <t>Φόροι και εισφορές</t>
  </si>
  <si>
    <t>Εσοδα από επιχορηγήσεις</t>
  </si>
  <si>
    <t>Λοιπά τακτικά έσοδα</t>
  </si>
  <si>
    <t>Εκτακτα έσοδα</t>
  </si>
  <si>
    <t>Εσοδα από την εκποίηση κινητής και ακίνητης περιούσιας</t>
  </si>
  <si>
    <t>Επιχορηγήσεις για κάλυψη λειτουργικών δαπανών</t>
  </si>
  <si>
    <t>Επιχορηγήσεις για επενδυτικές δαπάνες</t>
  </si>
  <si>
    <t>Δωρεές - κληρονομιές - κληροδοσίες</t>
  </si>
  <si>
    <t>Προσαυξήσεις - πρόστιμα - παράβολα</t>
  </si>
  <si>
    <t>Λοιπά έκτακτα έσοδα</t>
  </si>
  <si>
    <t>Έσοδα παρελθόντων οικονομικών ετών</t>
  </si>
  <si>
    <t>Έκτακτα έσοδα</t>
  </si>
  <si>
    <t>Εισπράξεις από δάνεια και απαιτήσεις από Π.Ο.Ε.</t>
  </si>
  <si>
    <t>Εισπράξεις από δάνεια</t>
  </si>
  <si>
    <t>Εισπρακτέα υπόλοιπα προηγούμενων οικονομικών ετών</t>
  </si>
  <si>
    <t>Εισπράξεις υπέρ Δημοσίου και τρίτων</t>
  </si>
  <si>
    <t>Εισπράξεις υπέρ του δημόσιου</t>
  </si>
  <si>
    <t>Εισπράξεις υπέρ τρίτων</t>
  </si>
  <si>
    <t>Χρηματικό υπόλοιπο προηγούμενου Έτους</t>
  </si>
  <si>
    <t>Σύνολα εσόδων</t>
  </si>
  <si>
    <t>ΥΠΟΔΕΙΓΜΑ 2</t>
  </si>
  <si>
    <t>ΑΝΑΚΕΦΑΛΑΙΩΣΗ ΕΞΟΔΩΝ</t>
  </si>
  <si>
    <t>Δεσμευθέντα</t>
  </si>
  <si>
    <t>Τιμολογηθέντα</t>
  </si>
  <si>
    <t>Ενταλθέντα</t>
  </si>
  <si>
    <t>Πληρωθέντα</t>
  </si>
  <si>
    <t>5/1</t>
  </si>
  <si>
    <t>5/3</t>
  </si>
  <si>
    <t>Σύνολα δαπανών</t>
  </si>
  <si>
    <t>Έξοδα</t>
  </si>
  <si>
    <t>Αμοιβές και έξοδα προσωπικού</t>
  </si>
  <si>
    <t>Αμοιβές αιρετών και τρίτων</t>
  </si>
  <si>
    <t>Παροχές τρίτων</t>
  </si>
  <si>
    <t>Φόροι - τέλη</t>
  </si>
  <si>
    <t>Λοιπά Γενικά έξοδα</t>
  </si>
  <si>
    <t>Πληρωμές για την εξυπηρέτηση δημοσίας πίστεως</t>
  </si>
  <si>
    <t>Δαπάνες προμήθειας αναλωσίμων</t>
  </si>
  <si>
    <t>Πληρωμές - Μεταβιβάσεις σε τρίτους</t>
  </si>
  <si>
    <t>Λοιπά Έξοδα</t>
  </si>
  <si>
    <t>Επενδύσεις</t>
  </si>
  <si>
    <t>Αγορές κτιρίων, τεχνικών έργων και προμήθειες παγίων</t>
  </si>
  <si>
    <t>Έργα</t>
  </si>
  <si>
    <t>Μελέτες, έρευνες, πειραματικές εργασίες κλπ</t>
  </si>
  <si>
    <t>Τίτλοι πάγιας επένδυσης (συμμετοχές σε επιχειρήσεις)</t>
  </si>
  <si>
    <t>Πληρωμές Π.Ο.Ε., αποδόσεις και προβλέψεις</t>
  </si>
  <si>
    <t>Πληρωμές Π.Ο.Ε.</t>
  </si>
  <si>
    <t>Αποδόσεις</t>
  </si>
  <si>
    <t>Προβλέψεις μη είσπραξης</t>
  </si>
  <si>
    <t>Αποθεματικό</t>
  </si>
  <si>
    <t xml:space="preserve">ΕΛΛΗΝΙΚΗ ΔΗΜΟΚΡΑΤΙΑ </t>
  </si>
  <si>
    <t>Επιχορηγούμενες πληρωμές υποχρεώσεων Π.Ο.Ε.</t>
  </si>
  <si>
    <t>ΕΣΟΔΑ ΠΡΟΣ ΑΠΟΔΟΣΗ ΣΕ ΤΡΙΤΟΥΣ</t>
  </si>
  <si>
    <t>ΝΟΜΟΣ ΑΙΤΩΛ/ΝΙΑΣ</t>
  </si>
  <si>
    <t>ΚΕΝΤΡΟ ΚΟΙΝΩΝΙΚΗΣ ΑΝΑΠΤΥΞΗΣ ΔΗΜΟΥ ΑΜΦΙΛΟΧΙΑΣ</t>
  </si>
  <si>
    <t>ΑΠΟΤΕΛΕΣΜΑΤΑ ΕΚΤΕΛΕΣΗΣ ΠΡΟΫΠΟΛΟΓΙΣΜΟΥ ΕΣΟΔΩΝ 1ου ΤΡΙΜΗΝΟΥ 2022</t>
  </si>
  <si>
    <t>ΠΕΡΙΟΔΟΣ 1/1/2022 - 31/3/2022</t>
  </si>
  <si>
    <t>ΑΠΟΤΕΛΕΣΜΑΤΑ ΕΚΤΕΛΕΣΗΣ ΠΡΟΫΠΟΛΟΓΙΣΜΟΥ ΔΑΠΑΝΩΝ 1ου ΤΡΙΜΗΝΟΥ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</si>
</sst>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61"/>
    </font>
    <font>
      <b/>
      <sz val="10"/>
      <name val="Arial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b/>
      <sz val="7"/>
      <name val="Arial"/>
      <family val="2"/>
      <charset val="161"/>
    </font>
    <font>
      <sz val="8"/>
      <color indexed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Protection="1"/>
    <xf numFmtId="0" fontId="0" fillId="2" borderId="1" xfId="0" applyFill="1" applyBorder="1" applyProtection="1"/>
    <xf numFmtId="0" fontId="6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6" fillId="0" borderId="1" xfId="0" applyFont="1" applyBorder="1" applyProtection="1"/>
    <xf numFmtId="0" fontId="6" fillId="2" borderId="1" xfId="0" applyFont="1" applyFill="1" applyBorder="1" applyProtection="1"/>
    <xf numFmtId="0" fontId="3" fillId="2" borderId="1" xfId="0" applyFont="1" applyFill="1" applyBorder="1" applyProtection="1"/>
    <xf numFmtId="0" fontId="6" fillId="0" borderId="1" xfId="0" applyFont="1" applyFill="1" applyBorder="1" applyProtection="1"/>
    <xf numFmtId="0" fontId="1" fillId="0" borderId="0" xfId="0" applyFont="1" applyAlignment="1" applyProtection="1">
      <alignment horizontal="left"/>
      <protection locked="0"/>
    </xf>
    <xf numFmtId="0" fontId="8" fillId="0" borderId="0" xfId="0" applyFont="1"/>
    <xf numFmtId="4" fontId="1" fillId="0" borderId="1" xfId="0" applyNumberFormat="1" applyFont="1" applyBorder="1" applyProtection="1"/>
    <xf numFmtId="4" fontId="0" fillId="0" borderId="1" xfId="0" applyNumberForma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4" fontId="1" fillId="2" borderId="1" xfId="0" applyNumberFormat="1" applyFont="1" applyFill="1" applyBorder="1" applyProtection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sqref="A1:H1"/>
    </sheetView>
  </sheetViews>
  <sheetFormatPr defaultRowHeight="12.75" x14ac:dyDescent="0.2"/>
  <cols>
    <col min="1" max="1" width="5.5703125" style="1" customWidth="1"/>
    <col min="2" max="2" width="52" style="1" bestFit="1" customWidth="1"/>
    <col min="3" max="4" width="12.7109375" style="1" bestFit="1" customWidth="1"/>
    <col min="5" max="5" width="9.140625" style="1"/>
    <col min="6" max="6" width="14" style="1" bestFit="1" customWidth="1"/>
    <col min="7" max="16384" width="9.140625" style="1"/>
  </cols>
  <sheetData>
    <row r="1" spans="1:8" x14ac:dyDescent="0.2">
      <c r="A1" s="35" t="s">
        <v>0</v>
      </c>
      <c r="B1" s="35"/>
      <c r="C1" s="35"/>
      <c r="D1" s="35"/>
      <c r="E1" s="35"/>
      <c r="F1" s="35"/>
      <c r="G1" s="35"/>
      <c r="H1" s="35"/>
    </row>
    <row r="2" spans="1:8" x14ac:dyDescent="0.2">
      <c r="A2" s="40" t="s">
        <v>65</v>
      </c>
      <c r="B2" s="40"/>
      <c r="C2" s="27"/>
      <c r="D2" s="2"/>
      <c r="E2" s="2"/>
      <c r="F2" s="2"/>
      <c r="G2" s="2"/>
      <c r="H2" s="2"/>
    </row>
    <row r="3" spans="1:8" x14ac:dyDescent="0.2">
      <c r="A3" s="40" t="s">
        <v>68</v>
      </c>
      <c r="B3" s="40"/>
      <c r="C3" s="27"/>
      <c r="D3" s="2"/>
      <c r="E3" s="2"/>
      <c r="F3" s="2"/>
      <c r="G3" s="2"/>
      <c r="H3" s="2"/>
    </row>
    <row r="4" spans="1:8" x14ac:dyDescent="0.2">
      <c r="A4" s="40" t="s">
        <v>69</v>
      </c>
      <c r="B4" s="41"/>
      <c r="C4" s="41"/>
    </row>
    <row r="5" spans="1:8" x14ac:dyDescent="0.2">
      <c r="A5" s="35" t="s">
        <v>1</v>
      </c>
      <c r="B5" s="35"/>
      <c r="C5" s="35"/>
      <c r="D5" s="35"/>
      <c r="E5" s="35"/>
      <c r="F5" s="35"/>
      <c r="G5" s="35"/>
      <c r="H5" s="35"/>
    </row>
    <row r="6" spans="1:8" x14ac:dyDescent="0.2">
      <c r="A6" s="35" t="s">
        <v>70</v>
      </c>
      <c r="B6" s="35"/>
      <c r="C6" s="35"/>
      <c r="D6" s="35"/>
      <c r="E6" s="35"/>
      <c r="F6" s="35"/>
      <c r="G6" s="35"/>
      <c r="H6" s="35"/>
    </row>
    <row r="7" spans="1:8" x14ac:dyDescent="0.2">
      <c r="E7" s="36" t="s">
        <v>71</v>
      </c>
      <c r="F7" s="37"/>
      <c r="G7" s="37"/>
      <c r="H7" s="37"/>
    </row>
    <row r="8" spans="1:8" x14ac:dyDescent="0.2">
      <c r="A8" s="34" t="s">
        <v>2</v>
      </c>
      <c r="B8" s="34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8" t="s">
        <v>6</v>
      </c>
      <c r="H8" s="39"/>
    </row>
    <row r="9" spans="1:8" x14ac:dyDescent="0.2">
      <c r="A9" s="34"/>
      <c r="B9" s="34"/>
      <c r="C9" s="4">
        <v>1</v>
      </c>
      <c r="D9" s="5">
        <v>2</v>
      </c>
      <c r="E9" s="6" t="s">
        <v>8</v>
      </c>
      <c r="F9" s="4">
        <v>3</v>
      </c>
      <c r="G9" s="6" t="s">
        <v>9</v>
      </c>
      <c r="H9" s="6" t="s">
        <v>10</v>
      </c>
    </row>
    <row r="10" spans="1:8" s="8" customFormat="1" x14ac:dyDescent="0.2">
      <c r="A10" s="7">
        <v>0</v>
      </c>
      <c r="B10" s="7" t="s">
        <v>11</v>
      </c>
      <c r="C10" s="29">
        <f>C11+C12+C13+C14+C15+C16+C17</f>
        <v>600283.19999999995</v>
      </c>
      <c r="D10" s="29">
        <f>D11+D12+D13+D14+D15+D16+D17</f>
        <v>1050</v>
      </c>
      <c r="E10" s="11">
        <f>D10/C10</f>
        <v>1.7491743896880674E-3</v>
      </c>
      <c r="F10" s="29">
        <f>F11+F12+F13+F14+F15+F16+F17</f>
        <v>1050</v>
      </c>
      <c r="G10" s="11">
        <f>F10/C10</f>
        <v>1.7491743896880674E-3</v>
      </c>
      <c r="H10" s="11">
        <f>F10/D10</f>
        <v>1</v>
      </c>
    </row>
    <row r="11" spans="1:8" x14ac:dyDescent="0.2">
      <c r="A11" s="9">
        <v>1</v>
      </c>
      <c r="B11" s="9" t="s">
        <v>12</v>
      </c>
      <c r="C11" s="30">
        <v>260</v>
      </c>
      <c r="D11" s="31">
        <v>1050</v>
      </c>
      <c r="E11" s="11">
        <f t="shared" ref="E11:E35" si="0">D11/C11</f>
        <v>4.0384615384615383</v>
      </c>
      <c r="F11" s="31">
        <v>1050</v>
      </c>
      <c r="G11" s="11">
        <f t="shared" ref="G11:G35" si="1">F11/C11</f>
        <v>4.0384615384615383</v>
      </c>
      <c r="H11" s="11">
        <f t="shared" ref="H11:H35" si="2">F11/D11</f>
        <v>1</v>
      </c>
    </row>
    <row r="12" spans="1:8" x14ac:dyDescent="0.2">
      <c r="A12" s="9">
        <v>2</v>
      </c>
      <c r="B12" s="9" t="s">
        <v>13</v>
      </c>
      <c r="C12" s="30">
        <v>23.2</v>
      </c>
      <c r="D12" s="31">
        <v>0</v>
      </c>
      <c r="E12" s="11">
        <f t="shared" si="0"/>
        <v>0</v>
      </c>
      <c r="F12" s="31">
        <v>0</v>
      </c>
      <c r="G12" s="11">
        <f t="shared" si="1"/>
        <v>0</v>
      </c>
      <c r="H12" s="11" t="e">
        <f t="shared" si="2"/>
        <v>#DIV/0!</v>
      </c>
    </row>
    <row r="13" spans="1:8" x14ac:dyDescent="0.2">
      <c r="A13" s="9">
        <v>3</v>
      </c>
      <c r="B13" s="9" t="s">
        <v>14</v>
      </c>
      <c r="C13" s="30">
        <v>0</v>
      </c>
      <c r="D13" s="31">
        <v>0</v>
      </c>
      <c r="E13" s="11" t="e">
        <f t="shared" si="0"/>
        <v>#DIV/0!</v>
      </c>
      <c r="F13" s="31">
        <v>0</v>
      </c>
      <c r="G13" s="11" t="e">
        <f t="shared" si="1"/>
        <v>#DIV/0!</v>
      </c>
      <c r="H13" s="11" t="e">
        <f t="shared" si="2"/>
        <v>#DIV/0!</v>
      </c>
    </row>
    <row r="14" spans="1:8" x14ac:dyDescent="0.2">
      <c r="A14" s="9">
        <v>4</v>
      </c>
      <c r="B14" s="9" t="s">
        <v>15</v>
      </c>
      <c r="C14" s="30">
        <v>0</v>
      </c>
      <c r="D14" s="31">
        <v>0</v>
      </c>
      <c r="E14" s="11" t="e">
        <f t="shared" si="0"/>
        <v>#DIV/0!</v>
      </c>
      <c r="F14" s="31">
        <v>0</v>
      </c>
      <c r="G14" s="11" t="e">
        <f t="shared" si="1"/>
        <v>#DIV/0!</v>
      </c>
      <c r="H14" s="11" t="e">
        <f t="shared" si="2"/>
        <v>#DIV/0!</v>
      </c>
    </row>
    <row r="15" spans="1:8" x14ac:dyDescent="0.2">
      <c r="A15" s="9">
        <v>5</v>
      </c>
      <c r="B15" s="9" t="s">
        <v>16</v>
      </c>
      <c r="C15" s="30">
        <v>0</v>
      </c>
      <c r="D15" s="31">
        <v>0</v>
      </c>
      <c r="E15" s="11" t="e">
        <f t="shared" si="0"/>
        <v>#DIV/0!</v>
      </c>
      <c r="F15" s="31">
        <v>0</v>
      </c>
      <c r="G15" s="11" t="e">
        <f t="shared" si="1"/>
        <v>#DIV/0!</v>
      </c>
      <c r="H15" s="11" t="e">
        <f t="shared" si="2"/>
        <v>#DIV/0!</v>
      </c>
    </row>
    <row r="16" spans="1:8" x14ac:dyDescent="0.2">
      <c r="A16" s="9">
        <v>6</v>
      </c>
      <c r="B16" s="9" t="s">
        <v>17</v>
      </c>
      <c r="C16" s="30">
        <v>0</v>
      </c>
      <c r="D16" s="31">
        <v>0</v>
      </c>
      <c r="E16" s="11" t="e">
        <f t="shared" si="0"/>
        <v>#DIV/0!</v>
      </c>
      <c r="F16" s="31">
        <v>0</v>
      </c>
      <c r="G16" s="11" t="e">
        <f t="shared" si="1"/>
        <v>#DIV/0!</v>
      </c>
      <c r="H16" s="11" t="e">
        <f t="shared" si="2"/>
        <v>#DIV/0!</v>
      </c>
    </row>
    <row r="17" spans="1:8" x14ac:dyDescent="0.2">
      <c r="A17" s="9">
        <v>7</v>
      </c>
      <c r="B17" s="9" t="s">
        <v>18</v>
      </c>
      <c r="C17" s="30">
        <v>600000</v>
      </c>
      <c r="D17" s="31">
        <v>0</v>
      </c>
      <c r="E17" s="11">
        <f t="shared" si="0"/>
        <v>0</v>
      </c>
      <c r="F17" s="31">
        <v>0</v>
      </c>
      <c r="G17" s="11">
        <f t="shared" si="1"/>
        <v>0</v>
      </c>
      <c r="H17" s="11" t="e">
        <f t="shared" si="2"/>
        <v>#DIV/0!</v>
      </c>
    </row>
    <row r="18" spans="1:8" s="8" customFormat="1" x14ac:dyDescent="0.2">
      <c r="A18" s="7">
        <v>1</v>
      </c>
      <c r="B18" s="7" t="s">
        <v>19</v>
      </c>
      <c r="C18" s="29">
        <f>C19+C20+C21+C22+C23+C24</f>
        <v>702130</v>
      </c>
      <c r="D18" s="29">
        <f>D19+D20+D21+D22+D23+D24</f>
        <v>62262.51</v>
      </c>
      <c r="E18" s="11">
        <f t="shared" si="0"/>
        <v>8.8676612593109536E-2</v>
      </c>
      <c r="F18" s="29">
        <f>F19+F20+F21+F22+F23+F24</f>
        <v>62262.51</v>
      </c>
      <c r="G18" s="11">
        <f t="shared" si="1"/>
        <v>8.8676612593109536E-2</v>
      </c>
      <c r="H18" s="11">
        <f t="shared" si="2"/>
        <v>1</v>
      </c>
    </row>
    <row r="19" spans="1:8" x14ac:dyDescent="0.2">
      <c r="A19" s="9">
        <v>11</v>
      </c>
      <c r="B19" s="9" t="s">
        <v>20</v>
      </c>
      <c r="C19" s="30">
        <v>0</v>
      </c>
      <c r="D19" s="31">
        <v>0</v>
      </c>
      <c r="E19" s="11" t="e">
        <f t="shared" si="0"/>
        <v>#DIV/0!</v>
      </c>
      <c r="F19" s="31">
        <v>0</v>
      </c>
      <c r="G19" s="11" t="e">
        <f t="shared" si="1"/>
        <v>#DIV/0!</v>
      </c>
      <c r="H19" s="11" t="e">
        <f t="shared" si="2"/>
        <v>#DIV/0!</v>
      </c>
    </row>
    <row r="20" spans="1:8" x14ac:dyDescent="0.2">
      <c r="A20" s="9">
        <v>12</v>
      </c>
      <c r="B20" s="9" t="s">
        <v>21</v>
      </c>
      <c r="C20" s="30">
        <v>0</v>
      </c>
      <c r="D20" s="31">
        <v>0</v>
      </c>
      <c r="E20" s="11" t="e">
        <f t="shared" si="0"/>
        <v>#DIV/0!</v>
      </c>
      <c r="F20" s="31">
        <v>0</v>
      </c>
      <c r="G20" s="11" t="e">
        <f t="shared" si="1"/>
        <v>#DIV/0!</v>
      </c>
      <c r="H20" s="11" t="e">
        <f t="shared" si="2"/>
        <v>#DIV/0!</v>
      </c>
    </row>
    <row r="21" spans="1:8" x14ac:dyDescent="0.2">
      <c r="A21" s="9">
        <v>13</v>
      </c>
      <c r="B21" s="9" t="s">
        <v>22</v>
      </c>
      <c r="C21" s="30">
        <v>701000</v>
      </c>
      <c r="D21" s="31">
        <v>62112.51</v>
      </c>
      <c r="E21" s="11">
        <f t="shared" si="0"/>
        <v>8.8605577746077038E-2</v>
      </c>
      <c r="F21" s="31">
        <v>62112.51</v>
      </c>
      <c r="G21" s="11">
        <f t="shared" si="1"/>
        <v>8.8605577746077038E-2</v>
      </c>
      <c r="H21" s="11">
        <f t="shared" si="2"/>
        <v>1</v>
      </c>
    </row>
    <row r="22" spans="1:8" x14ac:dyDescent="0.2">
      <c r="A22" s="9">
        <v>14</v>
      </c>
      <c r="B22" s="9" t="s">
        <v>23</v>
      </c>
      <c r="C22" s="30">
        <v>0</v>
      </c>
      <c r="D22" s="31">
        <v>0</v>
      </c>
      <c r="E22" s="11" t="e">
        <f t="shared" si="0"/>
        <v>#DIV/0!</v>
      </c>
      <c r="F22" s="31">
        <v>0</v>
      </c>
      <c r="G22" s="11" t="e">
        <f t="shared" si="1"/>
        <v>#DIV/0!</v>
      </c>
      <c r="H22" s="11" t="e">
        <f t="shared" si="2"/>
        <v>#DIV/0!</v>
      </c>
    </row>
    <row r="23" spans="1:8" x14ac:dyDescent="0.2">
      <c r="A23" s="9">
        <v>15</v>
      </c>
      <c r="B23" s="9" t="s">
        <v>24</v>
      </c>
      <c r="C23" s="30">
        <v>0</v>
      </c>
      <c r="D23" s="31">
        <v>0</v>
      </c>
      <c r="E23" s="11" t="e">
        <f t="shared" si="0"/>
        <v>#DIV/0!</v>
      </c>
      <c r="F23" s="31">
        <v>0</v>
      </c>
      <c r="G23" s="11" t="e">
        <f t="shared" si="1"/>
        <v>#DIV/0!</v>
      </c>
      <c r="H23" s="11" t="e">
        <f t="shared" si="2"/>
        <v>#DIV/0!</v>
      </c>
    </row>
    <row r="24" spans="1:8" x14ac:dyDescent="0.2">
      <c r="A24" s="9">
        <v>16</v>
      </c>
      <c r="B24" s="9" t="s">
        <v>25</v>
      </c>
      <c r="C24" s="30">
        <v>1130</v>
      </c>
      <c r="D24" s="31">
        <v>150</v>
      </c>
      <c r="E24" s="11">
        <f t="shared" si="0"/>
        <v>0.13274336283185842</v>
      </c>
      <c r="F24" s="31">
        <v>150</v>
      </c>
      <c r="G24" s="11">
        <f t="shared" si="1"/>
        <v>0.13274336283185842</v>
      </c>
      <c r="H24" s="11">
        <f t="shared" si="2"/>
        <v>1</v>
      </c>
    </row>
    <row r="25" spans="1:8" s="8" customFormat="1" x14ac:dyDescent="0.2">
      <c r="A25" s="7">
        <v>2</v>
      </c>
      <c r="B25" s="7" t="s">
        <v>26</v>
      </c>
      <c r="C25" s="29">
        <f>C26+C27</f>
        <v>0</v>
      </c>
      <c r="D25" s="29">
        <f>D26+D27</f>
        <v>0</v>
      </c>
      <c r="E25" s="11" t="e">
        <f t="shared" si="0"/>
        <v>#DIV/0!</v>
      </c>
      <c r="F25" s="29">
        <f>F26+F27</f>
        <v>0</v>
      </c>
      <c r="G25" s="11" t="e">
        <f t="shared" si="1"/>
        <v>#DIV/0!</v>
      </c>
      <c r="H25" s="11" t="e">
        <f t="shared" si="2"/>
        <v>#DIV/0!</v>
      </c>
    </row>
    <row r="26" spans="1:8" x14ac:dyDescent="0.2">
      <c r="A26" s="9">
        <v>21</v>
      </c>
      <c r="B26" s="9" t="s">
        <v>11</v>
      </c>
      <c r="C26" s="30">
        <v>0</v>
      </c>
      <c r="D26" s="30">
        <v>0</v>
      </c>
      <c r="E26" s="11" t="e">
        <f t="shared" si="0"/>
        <v>#DIV/0!</v>
      </c>
      <c r="F26" s="30">
        <v>0</v>
      </c>
      <c r="G26" s="11" t="e">
        <f t="shared" si="1"/>
        <v>#DIV/0!</v>
      </c>
      <c r="H26" s="11" t="e">
        <f t="shared" si="2"/>
        <v>#DIV/0!</v>
      </c>
    </row>
    <row r="27" spans="1:8" x14ac:dyDescent="0.2">
      <c r="A27" s="9">
        <v>22</v>
      </c>
      <c r="B27" s="9" t="s">
        <v>27</v>
      </c>
      <c r="C27" s="30">
        <v>0</v>
      </c>
      <c r="D27" s="30">
        <v>0</v>
      </c>
      <c r="E27" s="11" t="e">
        <f t="shared" si="0"/>
        <v>#DIV/0!</v>
      </c>
      <c r="F27" s="30">
        <v>0</v>
      </c>
      <c r="G27" s="11" t="e">
        <f t="shared" si="1"/>
        <v>#DIV/0!</v>
      </c>
      <c r="H27" s="11" t="e">
        <f t="shared" si="2"/>
        <v>#DIV/0!</v>
      </c>
    </row>
    <row r="28" spans="1:8" s="8" customFormat="1" x14ac:dyDescent="0.2">
      <c r="A28" s="7">
        <v>3</v>
      </c>
      <c r="B28" s="7" t="s">
        <v>28</v>
      </c>
      <c r="C28" s="29">
        <f>C29+C30</f>
        <v>0</v>
      </c>
      <c r="D28" s="29">
        <f>D29+D30</f>
        <v>0</v>
      </c>
      <c r="E28" s="11" t="e">
        <f t="shared" si="0"/>
        <v>#DIV/0!</v>
      </c>
      <c r="F28" s="29">
        <f>F29+F30</f>
        <v>0</v>
      </c>
      <c r="G28" s="11" t="e">
        <f t="shared" si="1"/>
        <v>#DIV/0!</v>
      </c>
      <c r="H28" s="11" t="e">
        <f t="shared" si="2"/>
        <v>#DIV/0!</v>
      </c>
    </row>
    <row r="29" spans="1:8" x14ac:dyDescent="0.2">
      <c r="A29" s="9">
        <v>31</v>
      </c>
      <c r="B29" s="9" t="s">
        <v>29</v>
      </c>
      <c r="C29" s="30">
        <v>0</v>
      </c>
      <c r="D29" s="30">
        <v>0</v>
      </c>
      <c r="E29" s="11" t="e">
        <f t="shared" si="0"/>
        <v>#DIV/0!</v>
      </c>
      <c r="F29" s="30">
        <v>0</v>
      </c>
      <c r="G29" s="11" t="e">
        <f t="shared" si="1"/>
        <v>#DIV/0!</v>
      </c>
      <c r="H29" s="11" t="e">
        <f t="shared" si="2"/>
        <v>#DIV/0!</v>
      </c>
    </row>
    <row r="30" spans="1:8" x14ac:dyDescent="0.2">
      <c r="A30" s="9">
        <v>32</v>
      </c>
      <c r="B30" s="9" t="s">
        <v>30</v>
      </c>
      <c r="C30" s="30">
        <v>0</v>
      </c>
      <c r="D30" s="30">
        <v>0</v>
      </c>
      <c r="E30" s="11" t="e">
        <f t="shared" si="0"/>
        <v>#DIV/0!</v>
      </c>
      <c r="F30" s="30">
        <v>0</v>
      </c>
      <c r="G30" s="11" t="e">
        <f t="shared" si="1"/>
        <v>#DIV/0!</v>
      </c>
      <c r="H30" s="11" t="e">
        <f t="shared" si="2"/>
        <v>#DIV/0!</v>
      </c>
    </row>
    <row r="31" spans="1:8" s="8" customFormat="1" x14ac:dyDescent="0.2">
      <c r="A31" s="7">
        <v>4</v>
      </c>
      <c r="B31" s="7" t="s">
        <v>31</v>
      </c>
      <c r="C31" s="29">
        <f>C32+C33+C34</f>
        <v>264620.87</v>
      </c>
      <c r="D31" s="29">
        <f>D32+D33+D34</f>
        <v>49414.42</v>
      </c>
      <c r="E31" s="11">
        <f t="shared" si="0"/>
        <v>0.18673666971165198</v>
      </c>
      <c r="F31" s="29">
        <f>F32+F33+F34</f>
        <v>49414.42</v>
      </c>
      <c r="G31" s="11">
        <f t="shared" si="1"/>
        <v>0.18673666971165198</v>
      </c>
      <c r="H31" s="11">
        <f t="shared" si="2"/>
        <v>1</v>
      </c>
    </row>
    <row r="32" spans="1:8" x14ac:dyDescent="0.2">
      <c r="A32" s="9">
        <v>41</v>
      </c>
      <c r="B32" s="9" t="s">
        <v>32</v>
      </c>
      <c r="C32" s="30">
        <v>264450</v>
      </c>
      <c r="D32" s="30">
        <v>49414.42</v>
      </c>
      <c r="E32" s="11">
        <f t="shared" si="0"/>
        <v>0.18685732652675363</v>
      </c>
      <c r="F32" s="30">
        <v>49414.42</v>
      </c>
      <c r="G32" s="11">
        <f t="shared" si="1"/>
        <v>0.18685732652675363</v>
      </c>
      <c r="H32" s="11">
        <f t="shared" si="2"/>
        <v>1</v>
      </c>
    </row>
    <row r="33" spans="1:8" x14ac:dyDescent="0.2">
      <c r="A33" s="9">
        <v>42</v>
      </c>
      <c r="B33" s="9" t="s">
        <v>33</v>
      </c>
      <c r="C33" s="30">
        <v>170.87</v>
      </c>
      <c r="D33" s="30">
        <v>0</v>
      </c>
      <c r="E33" s="11">
        <f t="shared" si="0"/>
        <v>0</v>
      </c>
      <c r="F33" s="30">
        <v>0</v>
      </c>
      <c r="G33" s="11">
        <f t="shared" si="1"/>
        <v>0</v>
      </c>
      <c r="H33" s="11" t="e">
        <f t="shared" si="2"/>
        <v>#DIV/0!</v>
      </c>
    </row>
    <row r="34" spans="1:8" x14ac:dyDescent="0.2">
      <c r="A34" s="9">
        <v>43</v>
      </c>
      <c r="B34" s="9" t="s">
        <v>67</v>
      </c>
      <c r="C34" s="30">
        <v>0</v>
      </c>
      <c r="D34" s="30">
        <v>0</v>
      </c>
      <c r="E34" s="11" t="e">
        <f t="shared" si="0"/>
        <v>#DIV/0!</v>
      </c>
      <c r="F34" s="30">
        <v>0</v>
      </c>
      <c r="G34" s="11" t="e">
        <f t="shared" si="1"/>
        <v>#DIV/0!</v>
      </c>
      <c r="H34" s="11" t="e">
        <f t="shared" si="2"/>
        <v>#DIV/0!</v>
      </c>
    </row>
    <row r="35" spans="1:8" s="8" customFormat="1" x14ac:dyDescent="0.2">
      <c r="A35" s="7">
        <v>5</v>
      </c>
      <c r="B35" s="7" t="s">
        <v>34</v>
      </c>
      <c r="C35" s="32">
        <v>296344.24</v>
      </c>
      <c r="D35" s="32">
        <v>0</v>
      </c>
      <c r="E35" s="11">
        <f t="shared" si="0"/>
        <v>0</v>
      </c>
      <c r="F35" s="32">
        <v>0</v>
      </c>
      <c r="G35" s="11">
        <f t="shared" si="1"/>
        <v>0</v>
      </c>
      <c r="H35" s="11" t="e">
        <f t="shared" si="2"/>
        <v>#DIV/0!</v>
      </c>
    </row>
    <row r="36" spans="1:8" x14ac:dyDescent="0.2">
      <c r="A36" s="5"/>
      <c r="B36" s="10" t="s">
        <v>35</v>
      </c>
      <c r="C36" s="33">
        <f>C10+C18+C25+C28+C31+C35</f>
        <v>1863378.3099999998</v>
      </c>
      <c r="D36" s="33">
        <f>D10+D18+D25+D28+D31+D35</f>
        <v>112726.93</v>
      </c>
      <c r="E36" s="33"/>
      <c r="F36" s="33">
        <f>F10+F18+F25+F28+F31+F35</f>
        <v>112726.93</v>
      </c>
      <c r="G36" s="12"/>
      <c r="H36" s="12"/>
    </row>
  </sheetData>
  <mergeCells count="10">
    <mergeCell ref="A8:A9"/>
    <mergeCell ref="A1:H1"/>
    <mergeCell ref="A5:H5"/>
    <mergeCell ref="E7:H7"/>
    <mergeCell ref="B8:B9"/>
    <mergeCell ref="G8:H8"/>
    <mergeCell ref="A4:C4"/>
    <mergeCell ref="A6:H6"/>
    <mergeCell ref="A2:B2"/>
    <mergeCell ref="A3:B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130" zoomScaleNormal="130" workbookViewId="0">
      <selection sqref="A1:K1"/>
    </sheetView>
  </sheetViews>
  <sheetFormatPr defaultRowHeight="12.75" x14ac:dyDescent="0.2"/>
  <cols>
    <col min="1" max="1" width="4.140625" style="1" customWidth="1"/>
    <col min="2" max="2" width="40.28515625" style="1" customWidth="1"/>
    <col min="3" max="3" width="10.7109375" style="1" customWidth="1"/>
    <col min="4" max="4" width="9.85546875" style="1" customWidth="1"/>
    <col min="5" max="5" width="8.140625" style="1" customWidth="1"/>
    <col min="6" max="6" width="10.42578125" style="1" customWidth="1"/>
    <col min="7" max="7" width="9" style="1" customWidth="1"/>
    <col min="8" max="8" width="10" style="1" customWidth="1"/>
    <col min="9" max="9" width="10.42578125" style="1" customWidth="1"/>
    <col min="10" max="11" width="8.7109375" style="1" customWidth="1"/>
    <col min="12" max="16384" width="9.140625" style="1"/>
  </cols>
  <sheetData>
    <row r="1" spans="1:11" x14ac:dyDescent="0.2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">
      <c r="A2" s="40" t="s">
        <v>65</v>
      </c>
      <c r="B2" s="40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40" t="s">
        <v>68</v>
      </c>
      <c r="B3" s="40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42" t="s">
        <v>69</v>
      </c>
      <c r="B4" s="43"/>
      <c r="C4" s="43"/>
    </row>
    <row r="5" spans="1:11" x14ac:dyDescent="0.2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5" t="s">
        <v>72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I7" s="36" t="s">
        <v>71</v>
      </c>
      <c r="J7" s="37"/>
      <c r="K7" s="37"/>
    </row>
    <row r="8" spans="1:11" x14ac:dyDescent="0.2">
      <c r="A8" s="34" t="s">
        <v>2</v>
      </c>
      <c r="B8" s="34" t="s">
        <v>37</v>
      </c>
      <c r="C8" s="13" t="s">
        <v>4</v>
      </c>
      <c r="D8" s="13" t="s">
        <v>38</v>
      </c>
      <c r="E8" s="13" t="s">
        <v>6</v>
      </c>
      <c r="F8" s="14" t="s">
        <v>39</v>
      </c>
      <c r="G8" s="13" t="s">
        <v>6</v>
      </c>
      <c r="H8" s="13" t="s">
        <v>40</v>
      </c>
      <c r="I8" s="13" t="s">
        <v>41</v>
      </c>
      <c r="J8" s="13" t="s">
        <v>6</v>
      </c>
      <c r="K8" s="13" t="s">
        <v>6</v>
      </c>
    </row>
    <row r="9" spans="1:11" x14ac:dyDescent="0.2">
      <c r="A9" s="34"/>
      <c r="B9" s="34"/>
      <c r="C9" s="15">
        <v>1</v>
      </c>
      <c r="D9" s="15">
        <v>2</v>
      </c>
      <c r="E9" s="16" t="s">
        <v>8</v>
      </c>
      <c r="F9" s="15">
        <v>3</v>
      </c>
      <c r="G9" s="16" t="s">
        <v>9</v>
      </c>
      <c r="H9" s="15">
        <v>4</v>
      </c>
      <c r="I9" s="16">
        <v>5</v>
      </c>
      <c r="J9" s="16" t="s">
        <v>42</v>
      </c>
      <c r="K9" s="16" t="s">
        <v>43</v>
      </c>
    </row>
    <row r="10" spans="1:11" s="8" customFormat="1" x14ac:dyDescent="0.2">
      <c r="A10" s="17">
        <v>6</v>
      </c>
      <c r="B10" s="18" t="s">
        <v>45</v>
      </c>
      <c r="C10" s="23">
        <f>C11+C12+C13+C14+C15+C16+C17+C18+C19</f>
        <v>958949.17999999993</v>
      </c>
      <c r="D10" s="23">
        <f>D11+D12+D13+D14+D15+D16+D17+D18+D19</f>
        <v>620308.93000000005</v>
      </c>
      <c r="E10" s="23">
        <f>D10/C10</f>
        <v>0.64686319456470065</v>
      </c>
      <c r="F10" s="23">
        <f>F11+F12+F13+F14+F15+F16+F17+F18+F19</f>
        <v>156187.30000000002</v>
      </c>
      <c r="G10" s="23">
        <f>F10/C10</f>
        <v>0.16287338605368015</v>
      </c>
      <c r="H10" s="23">
        <f>H11+H12+H13+H14+H15+H16+H17+H18+H19</f>
        <v>143112.89000000001</v>
      </c>
      <c r="I10" s="23">
        <f>I11+I12+I13+I14+I15+I16+I17+I18+I19</f>
        <v>125365.72</v>
      </c>
      <c r="J10" s="23">
        <f>I10/C10</f>
        <v>0.1307323918875451</v>
      </c>
      <c r="K10" s="23">
        <f>I10/F10</f>
        <v>0.8026627004884519</v>
      </c>
    </row>
    <row r="11" spans="1:11" x14ac:dyDescent="0.2">
      <c r="A11" s="19">
        <v>60</v>
      </c>
      <c r="B11" s="20" t="s">
        <v>46</v>
      </c>
      <c r="C11" s="20">
        <v>607449.74</v>
      </c>
      <c r="D11" s="20">
        <v>442259.6</v>
      </c>
      <c r="E11" s="23">
        <f t="shared" ref="E11:E29" si="0">D11/C11</f>
        <v>0.72805957576012792</v>
      </c>
      <c r="F11" s="20">
        <v>125517.99</v>
      </c>
      <c r="G11" s="23">
        <f t="shared" ref="G11:G29" si="1">F11/C11</f>
        <v>0.206631070415801</v>
      </c>
      <c r="H11" s="21">
        <v>125517.99</v>
      </c>
      <c r="I11" s="21">
        <v>108270.82</v>
      </c>
      <c r="J11" s="23">
        <f t="shared" ref="J11:J29" si="2">I11/C11</f>
        <v>0.1782383181199485</v>
      </c>
      <c r="K11" s="23">
        <f t="shared" ref="K11:K28" si="3">I11/F11</f>
        <v>0.86259204756226582</v>
      </c>
    </row>
    <row r="12" spans="1:11" x14ac:dyDescent="0.2">
      <c r="A12" s="19">
        <v>61</v>
      </c>
      <c r="B12" s="20" t="s">
        <v>47</v>
      </c>
      <c r="C12" s="20">
        <v>71000</v>
      </c>
      <c r="D12" s="20">
        <v>50744.88</v>
      </c>
      <c r="E12" s="23">
        <f t="shared" si="0"/>
        <v>0.7147166197183098</v>
      </c>
      <c r="F12" s="20">
        <v>2616</v>
      </c>
      <c r="G12" s="23">
        <f t="shared" si="1"/>
        <v>3.6845070422535209E-2</v>
      </c>
      <c r="H12" s="20">
        <v>1500</v>
      </c>
      <c r="I12" s="20">
        <v>1000</v>
      </c>
      <c r="J12" s="23">
        <f t="shared" si="2"/>
        <v>1.4084507042253521E-2</v>
      </c>
      <c r="K12" s="23">
        <f t="shared" si="3"/>
        <v>0.38226299694189603</v>
      </c>
    </row>
    <row r="13" spans="1:11" x14ac:dyDescent="0.2">
      <c r="A13" s="19">
        <v>62</v>
      </c>
      <c r="B13" s="20" t="s">
        <v>48</v>
      </c>
      <c r="C13" s="20">
        <v>91306.42</v>
      </c>
      <c r="D13" s="20">
        <v>46226.59</v>
      </c>
      <c r="E13" s="23">
        <f t="shared" si="0"/>
        <v>0.50627973367042534</v>
      </c>
      <c r="F13" s="20">
        <v>11935.4</v>
      </c>
      <c r="G13" s="23">
        <f t="shared" si="1"/>
        <v>0.13071808094107731</v>
      </c>
      <c r="H13" s="21">
        <v>11935.4</v>
      </c>
      <c r="I13" s="21">
        <v>11935.4</v>
      </c>
      <c r="J13" s="23">
        <f t="shared" si="2"/>
        <v>0.13071808094107731</v>
      </c>
      <c r="K13" s="23">
        <f t="shared" si="3"/>
        <v>1</v>
      </c>
    </row>
    <row r="14" spans="1:11" x14ac:dyDescent="0.2">
      <c r="A14" s="19">
        <v>63</v>
      </c>
      <c r="B14" s="20" t="s">
        <v>49</v>
      </c>
      <c r="C14" s="20">
        <v>1800</v>
      </c>
      <c r="D14" s="20">
        <v>0</v>
      </c>
      <c r="E14" s="23">
        <f t="shared" si="0"/>
        <v>0</v>
      </c>
      <c r="F14" s="20">
        <v>0</v>
      </c>
      <c r="G14" s="23">
        <f t="shared" si="1"/>
        <v>0</v>
      </c>
      <c r="H14" s="20">
        <v>0</v>
      </c>
      <c r="I14" s="20">
        <v>0</v>
      </c>
      <c r="J14" s="23">
        <f t="shared" si="2"/>
        <v>0</v>
      </c>
      <c r="K14" s="23" t="e">
        <f t="shared" si="3"/>
        <v>#DIV/0!</v>
      </c>
    </row>
    <row r="15" spans="1:11" x14ac:dyDescent="0.2">
      <c r="A15" s="19">
        <v>64</v>
      </c>
      <c r="B15" s="20" t="s">
        <v>50</v>
      </c>
      <c r="C15" s="20">
        <v>123725.21</v>
      </c>
      <c r="D15" s="20">
        <v>66987.69</v>
      </c>
      <c r="E15" s="23">
        <f t="shared" si="0"/>
        <v>0.5414231262973811</v>
      </c>
      <c r="F15" s="20">
        <v>11108.98</v>
      </c>
      <c r="G15" s="23">
        <f t="shared" si="1"/>
        <v>8.9787521880140664E-2</v>
      </c>
      <c r="H15" s="21">
        <v>1625.13</v>
      </c>
      <c r="I15" s="21">
        <v>1625.13</v>
      </c>
      <c r="J15" s="23">
        <f t="shared" si="2"/>
        <v>1.3134994880994746E-2</v>
      </c>
      <c r="K15" s="23">
        <f t="shared" si="3"/>
        <v>0.14628975837565647</v>
      </c>
    </row>
    <row r="16" spans="1:11" x14ac:dyDescent="0.2">
      <c r="A16" s="19">
        <v>65</v>
      </c>
      <c r="B16" s="20" t="s">
        <v>51</v>
      </c>
      <c r="C16" s="20">
        <v>500</v>
      </c>
      <c r="D16" s="20">
        <v>500</v>
      </c>
      <c r="E16" s="23">
        <f t="shared" si="0"/>
        <v>1</v>
      </c>
      <c r="F16" s="20">
        <v>67.8</v>
      </c>
      <c r="G16" s="23">
        <f t="shared" si="1"/>
        <v>0.1356</v>
      </c>
      <c r="H16" s="20">
        <v>49</v>
      </c>
      <c r="I16" s="20">
        <v>49</v>
      </c>
      <c r="J16" s="23">
        <f t="shared" si="2"/>
        <v>9.8000000000000004E-2</v>
      </c>
      <c r="K16" s="23">
        <f t="shared" si="3"/>
        <v>0.72271386430678464</v>
      </c>
    </row>
    <row r="17" spans="1:11" x14ac:dyDescent="0.2">
      <c r="A17" s="19">
        <v>66</v>
      </c>
      <c r="B17" s="20" t="s">
        <v>52</v>
      </c>
      <c r="C17" s="20">
        <v>63167.81</v>
      </c>
      <c r="D17" s="20">
        <v>13590.17</v>
      </c>
      <c r="E17" s="23">
        <f t="shared" si="0"/>
        <v>0.21514391586474188</v>
      </c>
      <c r="F17" s="20">
        <v>4941.13</v>
      </c>
      <c r="G17" s="23">
        <f t="shared" si="1"/>
        <v>7.8222278087525909E-2</v>
      </c>
      <c r="H17" s="21">
        <v>2485.37</v>
      </c>
      <c r="I17" s="21">
        <v>2485.37</v>
      </c>
      <c r="J17" s="23">
        <f t="shared" si="2"/>
        <v>3.9345514748730402E-2</v>
      </c>
      <c r="K17" s="23">
        <f t="shared" si="3"/>
        <v>0.50299627817928283</v>
      </c>
    </row>
    <row r="18" spans="1:11" s="22" customFormat="1" x14ac:dyDescent="0.2">
      <c r="A18" s="19">
        <v>67</v>
      </c>
      <c r="B18" s="20" t="s">
        <v>53</v>
      </c>
      <c r="C18" s="20">
        <v>0</v>
      </c>
      <c r="D18" s="20">
        <v>0</v>
      </c>
      <c r="E18" s="23" t="e">
        <f t="shared" si="0"/>
        <v>#DIV/0!</v>
      </c>
      <c r="F18" s="20">
        <v>0</v>
      </c>
      <c r="G18" s="23" t="e">
        <f t="shared" si="1"/>
        <v>#DIV/0!</v>
      </c>
      <c r="H18" s="20">
        <v>0</v>
      </c>
      <c r="I18" s="20">
        <v>0</v>
      </c>
      <c r="J18" s="23" t="e">
        <f t="shared" si="2"/>
        <v>#DIV/0!</v>
      </c>
      <c r="K18" s="23" t="e">
        <f t="shared" si="3"/>
        <v>#DIV/0!</v>
      </c>
    </row>
    <row r="19" spans="1:11" x14ac:dyDescent="0.2">
      <c r="A19" s="19">
        <v>68</v>
      </c>
      <c r="B19" s="20" t="s">
        <v>54</v>
      </c>
      <c r="C19" s="20">
        <v>0</v>
      </c>
      <c r="D19" s="20">
        <v>0</v>
      </c>
      <c r="E19" s="23" t="e">
        <f t="shared" si="0"/>
        <v>#DIV/0!</v>
      </c>
      <c r="F19" s="20">
        <v>0</v>
      </c>
      <c r="G19" s="23" t="e">
        <f t="shared" si="1"/>
        <v>#DIV/0!</v>
      </c>
      <c r="H19" s="21">
        <v>0</v>
      </c>
      <c r="I19" s="21">
        <v>0</v>
      </c>
      <c r="J19" s="23" t="e">
        <f t="shared" si="2"/>
        <v>#DIV/0!</v>
      </c>
      <c r="K19" s="23" t="e">
        <f t="shared" si="3"/>
        <v>#DIV/0!</v>
      </c>
    </row>
    <row r="20" spans="1:11" s="8" customFormat="1" x14ac:dyDescent="0.2">
      <c r="A20" s="17">
        <v>7</v>
      </c>
      <c r="B20" s="18" t="s">
        <v>55</v>
      </c>
      <c r="C20" s="23">
        <f>C21+C22+C23+C24</f>
        <v>632642.62</v>
      </c>
      <c r="D20" s="23">
        <f>D21+D22+D23+D24</f>
        <v>0</v>
      </c>
      <c r="E20" s="23">
        <f t="shared" si="0"/>
        <v>0</v>
      </c>
      <c r="F20" s="23">
        <f>F21+F22+F23+F24</f>
        <v>0</v>
      </c>
      <c r="G20" s="23">
        <f t="shared" si="1"/>
        <v>0</v>
      </c>
      <c r="H20" s="23">
        <f>H21+H22+H23+H24</f>
        <v>0</v>
      </c>
      <c r="I20" s="23">
        <f>I21+I22+I23+I24</f>
        <v>0</v>
      </c>
      <c r="J20" s="23">
        <f t="shared" si="2"/>
        <v>0</v>
      </c>
      <c r="K20" s="23" t="e">
        <f t="shared" si="3"/>
        <v>#DIV/0!</v>
      </c>
    </row>
    <row r="21" spans="1:11" x14ac:dyDescent="0.2">
      <c r="A21" s="19">
        <v>71</v>
      </c>
      <c r="B21" s="20" t="s">
        <v>56</v>
      </c>
      <c r="C21" s="20">
        <v>27642.62</v>
      </c>
      <c r="D21" s="20">
        <v>0</v>
      </c>
      <c r="E21" s="23">
        <f t="shared" si="0"/>
        <v>0</v>
      </c>
      <c r="F21" s="20">
        <v>0</v>
      </c>
      <c r="G21" s="23">
        <f t="shared" si="1"/>
        <v>0</v>
      </c>
      <c r="H21" s="21">
        <v>0</v>
      </c>
      <c r="I21" s="21">
        <v>0</v>
      </c>
      <c r="J21" s="23">
        <f t="shared" si="2"/>
        <v>0</v>
      </c>
      <c r="K21" s="23" t="e">
        <f t="shared" si="3"/>
        <v>#DIV/0!</v>
      </c>
    </row>
    <row r="22" spans="1:11" x14ac:dyDescent="0.2">
      <c r="A22" s="19">
        <v>73</v>
      </c>
      <c r="B22" s="20" t="s">
        <v>57</v>
      </c>
      <c r="C22" s="20">
        <v>605000</v>
      </c>
      <c r="D22" s="20">
        <v>0</v>
      </c>
      <c r="E22" s="23">
        <f t="shared" si="0"/>
        <v>0</v>
      </c>
      <c r="F22" s="20">
        <v>0</v>
      </c>
      <c r="G22" s="23">
        <f t="shared" si="1"/>
        <v>0</v>
      </c>
      <c r="H22" s="20">
        <v>0</v>
      </c>
      <c r="I22" s="20">
        <v>0</v>
      </c>
      <c r="J22" s="23">
        <f t="shared" si="2"/>
        <v>0</v>
      </c>
      <c r="K22" s="23" t="e">
        <f t="shared" si="3"/>
        <v>#DIV/0!</v>
      </c>
    </row>
    <row r="23" spans="1:11" x14ac:dyDescent="0.2">
      <c r="A23" s="19">
        <v>74</v>
      </c>
      <c r="B23" s="20" t="s">
        <v>58</v>
      </c>
      <c r="C23" s="20">
        <v>0</v>
      </c>
      <c r="D23" s="20">
        <v>0</v>
      </c>
      <c r="E23" s="23" t="e">
        <f t="shared" si="0"/>
        <v>#DIV/0!</v>
      </c>
      <c r="F23" s="20">
        <v>0</v>
      </c>
      <c r="G23" s="23" t="e">
        <f t="shared" si="1"/>
        <v>#DIV/0!</v>
      </c>
      <c r="H23" s="21">
        <v>0</v>
      </c>
      <c r="I23" s="21">
        <v>0</v>
      </c>
      <c r="J23" s="23" t="e">
        <f t="shared" si="2"/>
        <v>#DIV/0!</v>
      </c>
      <c r="K23" s="23" t="e">
        <f t="shared" si="3"/>
        <v>#DIV/0!</v>
      </c>
    </row>
    <row r="24" spans="1:11" x14ac:dyDescent="0.2">
      <c r="A24" s="19">
        <v>75</v>
      </c>
      <c r="B24" s="20" t="s">
        <v>59</v>
      </c>
      <c r="C24" s="20">
        <v>0</v>
      </c>
      <c r="D24" s="20">
        <v>0</v>
      </c>
      <c r="E24" s="23" t="e">
        <f t="shared" si="0"/>
        <v>#DIV/0!</v>
      </c>
      <c r="F24" s="20">
        <v>0</v>
      </c>
      <c r="G24" s="23" t="e">
        <f t="shared" si="1"/>
        <v>#DIV/0!</v>
      </c>
      <c r="H24" s="20">
        <v>0</v>
      </c>
      <c r="I24" s="20">
        <v>0</v>
      </c>
      <c r="J24" s="23" t="e">
        <f t="shared" si="2"/>
        <v>#DIV/0!</v>
      </c>
      <c r="K24" s="23" t="e">
        <f t="shared" si="3"/>
        <v>#DIV/0!</v>
      </c>
    </row>
    <row r="25" spans="1:11" s="8" customFormat="1" x14ac:dyDescent="0.2">
      <c r="A25" s="17">
        <v>8</v>
      </c>
      <c r="B25" s="18" t="s">
        <v>60</v>
      </c>
      <c r="C25" s="23">
        <f>C26+C27+C29+C28</f>
        <v>271614.19</v>
      </c>
      <c r="D25" s="23">
        <f>D26+D27+D29+D28</f>
        <v>271614.19</v>
      </c>
      <c r="E25" s="23">
        <f t="shared" si="0"/>
        <v>1</v>
      </c>
      <c r="F25" s="23">
        <f>F26+F27+F29+F28</f>
        <v>55842.26</v>
      </c>
      <c r="G25" s="23">
        <f t="shared" si="1"/>
        <v>0.20559404499448281</v>
      </c>
      <c r="H25" s="23">
        <f>H26+H27+H29+H28</f>
        <v>55694.820000000007</v>
      </c>
      <c r="I25" s="23">
        <f>I26+I27+I29+I28</f>
        <v>55694.820000000007</v>
      </c>
      <c r="J25" s="23">
        <f t="shared" si="2"/>
        <v>0.20505121621223105</v>
      </c>
      <c r="K25" s="23">
        <f t="shared" si="3"/>
        <v>0.99735970571391641</v>
      </c>
    </row>
    <row r="26" spans="1:11" x14ac:dyDescent="0.2">
      <c r="A26" s="19">
        <v>81</v>
      </c>
      <c r="B26" s="20" t="s">
        <v>61</v>
      </c>
      <c r="C26" s="20">
        <v>7164.19</v>
      </c>
      <c r="D26" s="20">
        <v>7164.19</v>
      </c>
      <c r="E26" s="23">
        <f t="shared" si="0"/>
        <v>1</v>
      </c>
      <c r="F26" s="20">
        <v>4363.8999999999996</v>
      </c>
      <c r="G26" s="23">
        <f t="shared" si="1"/>
        <v>0.60912678195301906</v>
      </c>
      <c r="H26" s="20">
        <v>6427.84</v>
      </c>
      <c r="I26" s="20">
        <v>6427.84</v>
      </c>
      <c r="J26" s="23">
        <f t="shared" si="2"/>
        <v>0.89721796881433913</v>
      </c>
      <c r="K26" s="23">
        <f t="shared" si="3"/>
        <v>1.4729576754737737</v>
      </c>
    </row>
    <row r="27" spans="1:11" x14ac:dyDescent="0.2">
      <c r="A27" s="19">
        <v>82</v>
      </c>
      <c r="B27" s="20" t="s">
        <v>62</v>
      </c>
      <c r="C27" s="20">
        <v>264450</v>
      </c>
      <c r="D27" s="20">
        <v>264450</v>
      </c>
      <c r="E27" s="23">
        <f t="shared" si="0"/>
        <v>1</v>
      </c>
      <c r="F27" s="20">
        <v>51478.36</v>
      </c>
      <c r="G27" s="23">
        <f t="shared" si="1"/>
        <v>0.19466197768954435</v>
      </c>
      <c r="H27" s="21">
        <v>49266.98</v>
      </c>
      <c r="I27" s="21">
        <v>49266.98</v>
      </c>
      <c r="J27" s="23">
        <f t="shared" si="2"/>
        <v>0.18629979202117602</v>
      </c>
      <c r="K27" s="23">
        <f t="shared" si="3"/>
        <v>0.95704253204647549</v>
      </c>
    </row>
    <row r="28" spans="1:11" x14ac:dyDescent="0.2">
      <c r="A28" s="19">
        <v>83</v>
      </c>
      <c r="B28" s="28" t="s">
        <v>66</v>
      </c>
      <c r="C28" s="20">
        <v>0</v>
      </c>
      <c r="D28" s="20">
        <v>0</v>
      </c>
      <c r="E28" s="23" t="e">
        <f t="shared" si="0"/>
        <v>#DIV/0!</v>
      </c>
      <c r="F28" s="20">
        <v>0</v>
      </c>
      <c r="G28" s="23" t="e">
        <f t="shared" si="1"/>
        <v>#DIV/0!</v>
      </c>
      <c r="H28" s="21">
        <v>0</v>
      </c>
      <c r="I28" s="21">
        <v>0</v>
      </c>
      <c r="J28" s="23" t="e">
        <f t="shared" si="2"/>
        <v>#DIV/0!</v>
      </c>
      <c r="K28" s="23" t="e">
        <f t="shared" si="3"/>
        <v>#DIV/0!</v>
      </c>
    </row>
    <row r="29" spans="1:11" s="22" customFormat="1" x14ac:dyDescent="0.2">
      <c r="A29" s="19">
        <v>85</v>
      </c>
      <c r="B29" s="20" t="s">
        <v>63</v>
      </c>
      <c r="C29" s="20">
        <v>0</v>
      </c>
      <c r="D29" s="20">
        <v>0</v>
      </c>
      <c r="E29" s="23" t="e">
        <f t="shared" si="0"/>
        <v>#DIV/0!</v>
      </c>
      <c r="F29" s="20">
        <v>0</v>
      </c>
      <c r="G29" s="23" t="e">
        <f t="shared" si="1"/>
        <v>#DIV/0!</v>
      </c>
      <c r="H29" s="20">
        <v>0</v>
      </c>
      <c r="I29" s="20">
        <v>0</v>
      </c>
      <c r="J29" s="23" t="e">
        <f t="shared" si="2"/>
        <v>#DIV/0!</v>
      </c>
      <c r="K29" s="23" t="e">
        <f>I29/F29</f>
        <v>#DIV/0!</v>
      </c>
    </row>
    <row r="30" spans="1:11" s="8" customFormat="1" x14ac:dyDescent="0.2">
      <c r="A30" s="17">
        <v>9</v>
      </c>
      <c r="B30" s="18" t="s">
        <v>64</v>
      </c>
      <c r="C30" s="18">
        <v>172.32</v>
      </c>
      <c r="D30" s="23"/>
      <c r="E30" s="23"/>
      <c r="F30" s="23"/>
      <c r="G30" s="23"/>
      <c r="H30" s="26"/>
      <c r="I30" s="26"/>
      <c r="J30" s="23"/>
      <c r="K30" s="23"/>
    </row>
    <row r="31" spans="1:11" x14ac:dyDescent="0.2">
      <c r="A31" s="5"/>
      <c r="B31" s="10" t="s">
        <v>44</v>
      </c>
      <c r="C31" s="24">
        <f>C10+C20+C25+C30</f>
        <v>1863378.3099999998</v>
      </c>
      <c r="D31" s="24">
        <f>D10+D20+D25+D30</f>
        <v>891923.12000000011</v>
      </c>
      <c r="E31" s="24"/>
      <c r="F31" s="24">
        <f>F10+F20+F25+F30</f>
        <v>212029.56000000003</v>
      </c>
      <c r="G31" s="24"/>
      <c r="H31" s="24">
        <f>H10+H20+H25+H30</f>
        <v>198807.71000000002</v>
      </c>
      <c r="I31" s="24">
        <f>I10+I20+I25+I30</f>
        <v>181060.54</v>
      </c>
      <c r="J31" s="25"/>
      <c r="K31" s="25"/>
    </row>
  </sheetData>
  <sheetProtection password="80B1" sheet="1" objects="1" scenarios="1"/>
  <mergeCells count="9">
    <mergeCell ref="I7:K7"/>
    <mergeCell ref="A8:A9"/>
    <mergeCell ref="B8:B9"/>
    <mergeCell ref="A1:K1"/>
    <mergeCell ref="A5:K5"/>
    <mergeCell ref="A6:K6"/>
    <mergeCell ref="A4:C4"/>
    <mergeCell ref="A2:B2"/>
    <mergeCell ref="A3:B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ΔΗΜΟΣ-ΠΡΟΫΠΟΛΟΓΙΣΜΟΣ ΕΣΟΔΩΝ</vt:lpstr>
      <vt:lpstr>ΔΗΜΟΣ- ΠΡΟΫΠΟΛΟΓΙΣΜΟΣ ΕΞΟΔΩΝ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00</cp:lastModifiedBy>
  <cp:lastPrinted>2019-01-17T13:03:51Z</cp:lastPrinted>
  <dcterms:created xsi:type="dcterms:W3CDTF">2011-09-16T05:58:37Z</dcterms:created>
  <dcterms:modified xsi:type="dcterms:W3CDTF">2022-06-07T08:11:17Z</dcterms:modified>
</cp:coreProperties>
</file>