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AKOSTAS\USER\Downloads\"/>
    </mc:Choice>
  </mc:AlternateContent>
  <xr:revisionPtr revIDLastSave="0" documentId="8_{866C8212-9468-4C20-85C6-5D5F6D51C240}" xr6:coauthVersionLast="46" xr6:coauthVersionMax="46" xr10:uidLastSave="{00000000-0000-0000-0000-000000000000}"/>
  <bookViews>
    <workbookView xWindow="-120" yWindow="-120" windowWidth="29040" windowHeight="15840"/>
  </bookViews>
  <sheets>
    <sheet name="ΟΡΙΣΤΙΚΟΣ ΠΙΝΑΚΑΣ ΚΑΤΑΤΑΞΗΣ" sheetId="6" r:id="rId1"/>
  </sheets>
  <definedNames>
    <definedName name="_xlnm._FilterDatabase" localSheetId="0" hidden="1">'ΟΡΙΣΤΙΚΟΣ ΠΙΝΑΚΑΣ ΚΑΤΑΤΑΞΗΣ'!$A$1:$W$42</definedName>
  </definedNames>
  <calcPr calcId="191029"/>
</workbook>
</file>

<file path=xl/calcChain.xml><?xml version="1.0" encoding="utf-8"?>
<calcChain xmlns="http://schemas.openxmlformats.org/spreadsheetml/2006/main">
  <c r="N31" i="6" l="1"/>
  <c r="Q31" i="6"/>
  <c r="V31" i="6"/>
  <c r="N36" i="6"/>
  <c r="O36" i="6"/>
  <c r="V36" i="6"/>
  <c r="Q36" i="6"/>
  <c r="O32" i="6"/>
  <c r="V32" i="6"/>
  <c r="O33" i="6"/>
  <c r="O34" i="6"/>
  <c r="O35" i="6"/>
  <c r="O37" i="6"/>
  <c r="V37" i="6"/>
  <c r="O38" i="6"/>
  <c r="O39" i="6"/>
  <c r="O40" i="6"/>
  <c r="O41" i="6"/>
  <c r="V41" i="6"/>
  <c r="O42" i="6"/>
  <c r="Q42" i="6"/>
  <c r="N42" i="6"/>
  <c r="Q41" i="6"/>
  <c r="N41" i="6"/>
  <c r="Q40" i="6"/>
  <c r="N40" i="6"/>
  <c r="Q39" i="6"/>
  <c r="V39" i="6"/>
  <c r="N39" i="6"/>
  <c r="Q38" i="6"/>
  <c r="N38" i="6"/>
  <c r="Q37" i="6"/>
  <c r="N37" i="6"/>
  <c r="Q35" i="6"/>
  <c r="N35" i="6"/>
  <c r="V35" i="6"/>
  <c r="Q34" i="6"/>
  <c r="N34" i="6"/>
  <c r="Q33" i="6"/>
  <c r="N33" i="6"/>
  <c r="V33" i="6"/>
  <c r="Q32" i="6"/>
  <c r="N32" i="6"/>
  <c r="Q30" i="6"/>
  <c r="N30" i="6"/>
  <c r="V30" i="6"/>
  <c r="Q29" i="6"/>
  <c r="V29" i="6"/>
  <c r="N29" i="6"/>
  <c r="Q28" i="6"/>
  <c r="N28" i="6"/>
  <c r="Q25" i="6"/>
  <c r="V25" i="6"/>
  <c r="N25" i="6"/>
  <c r="Q27" i="6"/>
  <c r="N27" i="6"/>
  <c r="Q24" i="6"/>
  <c r="V24" i="6"/>
  <c r="N24" i="6"/>
  <c r="Q26" i="6"/>
  <c r="N26" i="6"/>
  <c r="Q23" i="6"/>
  <c r="V23" i="6"/>
  <c r="N23" i="6"/>
  <c r="Q14" i="6"/>
  <c r="N14" i="6"/>
  <c r="Q20" i="6"/>
  <c r="V20" i="6"/>
  <c r="N20" i="6"/>
  <c r="Q19" i="6"/>
  <c r="N19" i="6"/>
  <c r="Q21" i="6"/>
  <c r="V21" i="6"/>
  <c r="N21" i="6"/>
  <c r="Q18" i="6"/>
  <c r="N18" i="6"/>
  <c r="Q22" i="6"/>
  <c r="V22" i="6"/>
  <c r="N22" i="6"/>
  <c r="Q17" i="6"/>
  <c r="N17" i="6"/>
  <c r="Q16" i="6"/>
  <c r="N16" i="6"/>
  <c r="Q15" i="6"/>
  <c r="N15" i="6"/>
  <c r="Q12" i="6"/>
  <c r="V12" i="6"/>
  <c r="N12" i="6"/>
  <c r="Q13" i="6"/>
  <c r="N13" i="6"/>
  <c r="V13" i="6"/>
  <c r="Q10" i="6"/>
  <c r="N10" i="6"/>
  <c r="Q11" i="6"/>
  <c r="N11" i="6"/>
  <c r="Q9" i="6"/>
  <c r="N9" i="6"/>
  <c r="V27" i="6"/>
  <c r="V11" i="6"/>
  <c r="V17" i="6"/>
  <c r="V18" i="6"/>
  <c r="V28" i="6"/>
  <c r="V40" i="6"/>
  <c r="V9" i="6"/>
  <c r="V34" i="6"/>
  <c r="V19" i="6"/>
  <c r="V10" i="6"/>
  <c r="V16" i="6"/>
  <c r="V42" i="6"/>
  <c r="V38" i="6"/>
  <c r="V15" i="6"/>
  <c r="V14" i="6"/>
  <c r="V26" i="6"/>
</calcChain>
</file>

<file path=xl/sharedStrings.xml><?xml version="1.0" encoding="utf-8"?>
<sst xmlns="http://schemas.openxmlformats.org/spreadsheetml/2006/main" count="184" uniqueCount="162">
  <si>
    <t>ΠΡΟΣΛΗΨΗ ΠΡΟΣΩΠΙΚΟΥ ΜΕ ΣΥΜΒΑΣΗ ΟΡΙΣΜΕΝΟΥ ΧΡΟΝΟΥ</t>
  </si>
  <si>
    <t>Ανακοίνωση :</t>
  </si>
  <si>
    <t>ΥΠΟΨΗΦΙΩΝ ΚΑΤΗΓΟΡΙΑΣ ΥΕ</t>
  </si>
  <si>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</si>
  <si>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</si>
  <si>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</si>
  <si>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</si>
  <si>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</si>
  <si>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</si>
  <si>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</si>
  <si>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</si>
  <si>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 xml:space="preserve">ΤΡΙΤΕΚΝΟΣ ή ΤΕΚΝΟ ΤΡΙΤΕΚΝΗΣ ΟΙΚΟΓΕΝΕΙΑΣ  (αρ. τέκνων) </t>
  </si>
  <si>
    <t xml:space="preserve">ΑΝΗΛΙΚΑ ΤΕΚΝΑ
(αριθμ. ανήλικων τέκνων) </t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</si>
  <si>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</si>
  <si>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t>(1)</t>
  </si>
  <si>
    <t>(6)</t>
  </si>
  <si>
    <t>(7)</t>
  </si>
  <si>
    <t>(4)</t>
  </si>
  <si>
    <t>(5)</t>
  </si>
  <si>
    <t>ΑΝΑΠΗΡΙΑ ΓΟΝΕΑ, ΤΕΚΝΟΥ, ΑΔΕΛΦΟΥ Ή ΣΥΖΥΓΟΥ [ποσοστό αναπηρίας από 50% και άνω]</t>
  </si>
  <si>
    <t xml:space="preserve">ΗΛΙΚΙΑ
</t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</si>
  <si>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(5 )</t>
    </r>
  </si>
  <si>
    <t>Ειδικότητα :  Καθαριστές-στριες σχολικών μονάδων</t>
  </si>
  <si>
    <t xml:space="preserve">ΕΜΠΕΙΡΙΑ (σε μήνες) </t>
  </si>
  <si>
    <t>ΠΟΛΥΤΕΚΝΟΣ ή ΤΕΚΝΟ ΠΟΛΥΤΕΚΝΗΣ ΟΙΚΟΓΕΝΕΙΑΣ  
(αριθμ. τέκνων)</t>
  </si>
  <si>
    <t>ΜΟΝΟΓΟΝΕΑΣ ή ΤΕΚΝΟ ΜΟΝΟΓΟΝΕΪΚΗΣ ΟΙΚΟΓΕΝΕΙΑΣ 
(αριθμ. τέκνων)</t>
  </si>
  <si>
    <t xml:space="preserve">ΣΥΝΟΛΙΚΗ ΒΑΘΜΟΛΟΓΙΑ
</t>
  </si>
  <si>
    <t>Πίνακας  Μερικής απασχόλησης</t>
  </si>
  <si>
    <t xml:space="preserve"> (3)</t>
  </si>
  <si>
    <t>(2)</t>
  </si>
  <si>
    <t>(8)</t>
  </si>
  <si>
    <r>
      <t xml:space="preserve">ΜΟΝΑΔΕΣ
</t>
    </r>
    <r>
      <rPr>
        <b/>
        <sz val="10"/>
        <color indexed="12"/>
        <rFont val="Arial Greek"/>
        <charset val="161"/>
      </rPr>
      <t>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</si>
  <si>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</si>
  <si>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(6 )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</si>
  <si>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(8)</t>
    </r>
  </si>
  <si>
    <t>αριθμός αιθουσών (Α) ανά μήνα (Μ) απασχόλησης για απασχόληση μέχρι τη λήξη του διδακτικού έτους 2019-2020</t>
  </si>
  <si>
    <r>
      <t xml:space="preserve">ΜΟΝΑΔΕΣ
</t>
    </r>
    <r>
      <rPr>
        <b/>
        <sz val="10"/>
        <color indexed="12"/>
        <rFont val="Arial Greek"/>
        <charset val="161"/>
      </rPr>
      <t>(1) βαθμολογία εμπειρίας σε μήνες</t>
    </r>
  </si>
  <si>
    <r>
      <t xml:space="preserve">ΜΟΝΑΔΕΣ
</t>
    </r>
    <r>
      <rPr>
        <b/>
        <sz val="7"/>
        <color indexed="62"/>
        <rFont val="Arial Greek"/>
        <charset val="161"/>
      </rPr>
      <t>(2) βαθμολογία  ανατεθεισών αιθουσών ανά μήνας μέχρι τη λήξη του διδακτικού έτους 2019-2020</t>
    </r>
  </si>
  <si>
    <r>
      <t xml:space="preserve">Διάρκεια Σύμβασης : </t>
    </r>
    <r>
      <rPr>
        <b/>
        <sz val="11"/>
        <color indexed="8"/>
        <rFont val="Calibri"/>
        <family val="2"/>
        <charset val="161"/>
      </rPr>
      <t xml:space="preserve">Διδακτικό έτος 2021-2022 </t>
    </r>
  </si>
  <si>
    <t>Φορέας : ΔΗΜΟΣ ΑΜΦΙΛΟΧΙΑΣ</t>
  </si>
  <si>
    <r>
      <t xml:space="preserve">Έδρα Υπηρεσίας : ΑΜΦΙΛΟΧΙΑ </t>
    </r>
    <r>
      <rPr>
        <b/>
        <sz val="11"/>
        <color indexed="8"/>
        <rFont val="Calibri"/>
        <family val="2"/>
        <charset val="161"/>
      </rPr>
      <t>ΑΙΤΩΛ/ΝΙΑΣ</t>
    </r>
  </si>
  <si>
    <t>Αρίθ.πρωτ.11040/13-8-2021</t>
  </si>
  <si>
    <t>ΡΟΔΙΤΗ</t>
  </si>
  <si>
    <t>ΧΡΥΣΟΒΑΛΑΝΤΗ</t>
  </si>
  <si>
    <t>ΣΤΥΛΙΑΝΟΣ</t>
  </si>
  <si>
    <t>ΑΗ647095</t>
  </si>
  <si>
    <t>ΜΑΛΤΕΖΟΥ</t>
  </si>
  <si>
    <t>ΣΤΑΜΑΤΙΑ</t>
  </si>
  <si>
    <t>ΣΠΥΡΙΔΩΝ</t>
  </si>
  <si>
    <t>ΑΕ730550</t>
  </si>
  <si>
    <t>ΚΑΤΣΑΝΤΑ</t>
  </si>
  <si>
    <t>ΠΑΡΘΕΝΙΑ</t>
  </si>
  <si>
    <t>ΑΘΑΝΑΣΙΟΣ</t>
  </si>
  <si>
    <t>Μ540672</t>
  </si>
  <si>
    <t>ΜΠΟΜΠΟΥ</t>
  </si>
  <si>
    <t>ΠΑΝΑΓΙΩΤΑ</t>
  </si>
  <si>
    <t>ΔΗΜΗΤΡΙΟΣ</t>
  </si>
  <si>
    <t>Π436857</t>
  </si>
  <si>
    <t>ΝΙΚΑ</t>
  </si>
  <si>
    <t>ΙΩΑΝΝΑ</t>
  </si>
  <si>
    <t>ΠΑΝΑΓΙΩΤΗΣ</t>
  </si>
  <si>
    <t>Σ379208</t>
  </si>
  <si>
    <t>ΣΙΔΕΡΗΣ</t>
  </si>
  <si>
    <t>ΚΩΝΣΤΑΝΤΙΝΟΣ</t>
  </si>
  <si>
    <t>ΝΙΚΟΛΑΟΣ</t>
  </si>
  <si>
    <t>ΑΟ296840</t>
  </si>
  <si>
    <t>ΝΙΚΟΛΕΤΟΥ</t>
  </si>
  <si>
    <t>ΧΡΙΣΤΙΝΑ</t>
  </si>
  <si>
    <t>ΣΤΑΥΡΟΣ</t>
  </si>
  <si>
    <t>Π437221</t>
  </si>
  <si>
    <t>ΑΒΔΕΛΑ</t>
  </si>
  <si>
    <t>ΜΑΡΙΑ</t>
  </si>
  <si>
    <t>ΗΛΙΑΣ</t>
  </si>
  <si>
    <t>Σ783975</t>
  </si>
  <si>
    <t>ΣΤΡΑΒΟΜΥΤΗ</t>
  </si>
  <si>
    <t>ΑΙΚΑΤΕΡΙΝΗ</t>
  </si>
  <si>
    <t>ΘΩΜΑΣ</t>
  </si>
  <si>
    <t>Ν515123</t>
  </si>
  <si>
    <t>ΖΗΣΗ</t>
  </si>
  <si>
    <t>ΘΩΜΟΥΛΑ</t>
  </si>
  <si>
    <t>ΑΚ394838</t>
  </si>
  <si>
    <t>ΚΟΥΤΣΟΜΥΤΗ</t>
  </si>
  <si>
    <t>ΧΡΗΣΤΟΣ</t>
  </si>
  <si>
    <t>Σ770536</t>
  </si>
  <si>
    <t>ΝΤΑΛΙΑΝΗ</t>
  </si>
  <si>
    <t>ΔΕΣΠΩ</t>
  </si>
  <si>
    <t>ΒΑΣΙΛΕΙΟΣ</t>
  </si>
  <si>
    <t>Χ782679</t>
  </si>
  <si>
    <t>ΑΓΡΟΓΙΑΝΝΗ</t>
  </si>
  <si>
    <t>ΚΑΣΣΙΑΝΗ</t>
  </si>
  <si>
    <t>Μ510802</t>
  </si>
  <si>
    <t>ΛΙΟΝΑ</t>
  </si>
  <si>
    <t>ΓΕΡΑΣΗΜΙΝΑ</t>
  </si>
  <si>
    <t>ΙΩΑΝΝΗΣ</t>
  </si>
  <si>
    <t>Χ710651</t>
  </si>
  <si>
    <t>ΤΣΕΚΟΥΡΑ</t>
  </si>
  <si>
    <t>ΕΙΡΗΝΗ</t>
  </si>
  <si>
    <t>Φ201071</t>
  </si>
  <si>
    <t>ΤΟΛΙΑ</t>
  </si>
  <si>
    <t>ΕΛΕΝΗ</t>
  </si>
  <si>
    <t>ΑΕ729192</t>
  </si>
  <si>
    <t>ΤΡΙΑΝΤΑΦΥΛΛΗ</t>
  </si>
  <si>
    <t>ΟΥΡΑΝΙΑ</t>
  </si>
  <si>
    <t>ΑΝΔΡΕΑΣ</t>
  </si>
  <si>
    <t>Σ783810</t>
  </si>
  <si>
    <t>ΚΟΚΚΩΝΗ</t>
  </si>
  <si>
    <t>ΦΡΕΙΔΕΡΙΚΗ</t>
  </si>
  <si>
    <t>ΑΟ928043</t>
  </si>
  <si>
    <t>ΠΛΙΑΤΣΙΚΑ</t>
  </si>
  <si>
    <t>Χ780217</t>
  </si>
  <si>
    <t>ΡΑΠΤΗ</t>
  </si>
  <si>
    <t>Χ276879</t>
  </si>
  <si>
    <t>ΤΕΡΗ</t>
  </si>
  <si>
    <t>ΜΙΧΑΗΛΙΔΑ</t>
  </si>
  <si>
    <t>Χ275526</t>
  </si>
  <si>
    <t>ΤΡΙΦΕΡΗ</t>
  </si>
  <si>
    <t>ΣΑΒΒΟΥΛΑ</t>
  </si>
  <si>
    <t>Ρ242984</t>
  </si>
  <si>
    <t>ΚΑΚΙΩΡΗ</t>
  </si>
  <si>
    <t>ΑΟ298039</t>
  </si>
  <si>
    <t>ΜΕΡΚΟΥ</t>
  </si>
  <si>
    <t>ΚΛΕΟΠΑΤΡΑ</t>
  </si>
  <si>
    <t>ΣΩΤΗΡΗΣ</t>
  </si>
  <si>
    <t>Ρ242899</t>
  </si>
  <si>
    <t>ΚΡΙΚΑΣ</t>
  </si>
  <si>
    <t>ΓΕΩΡΓΙΟΣ</t>
  </si>
  <si>
    <t>ΓΕΡΑΣΙΜΟΣ</t>
  </si>
  <si>
    <t>Σ784269</t>
  </si>
  <si>
    <t xml:space="preserve">ΣΙΜΟΥ  </t>
  </si>
  <si>
    <t>ΚΩΝΣΤΑΝΤΙΝΑ</t>
  </si>
  <si>
    <t>Σ783150</t>
  </si>
  <si>
    <t>ΠΑΠΠΑ</t>
  </si>
  <si>
    <t>ΧΡΥΣΟΥΛΑ</t>
  </si>
  <si>
    <t>ΕΥΣΤΑΘΙΟΣ</t>
  </si>
  <si>
    <t>ΦΙΛΙΠΠΑ</t>
  </si>
  <si>
    <t>ΘΕΟΔΩΡΑ</t>
  </si>
  <si>
    <t>ΧΑΜΖΑΙ</t>
  </si>
  <si>
    <t>ΜΑΡΓΑΡΙΤΑ</t>
  </si>
  <si>
    <t>ΑΛΙ</t>
  </si>
  <si>
    <t>ΑΑ948401</t>
  </si>
  <si>
    <t>Ρ241367</t>
  </si>
  <si>
    <t>ΑΚ332461</t>
  </si>
  <si>
    <t>ΧΡΙΣΤΙΑΝΑ</t>
  </si>
  <si>
    <t>ΑΒ277424</t>
  </si>
  <si>
    <t>ΑΝΑΣΤΑΣΙΟΣ</t>
  </si>
  <si>
    <t>ΑΚ332222</t>
  </si>
  <si>
    <t>ΣΚΟΥΛΙΚΑΡΙΤΗ</t>
  </si>
  <si>
    <t>ΤΣΟΥΝΗ</t>
  </si>
  <si>
    <t>ΣΩΤΗΡΟΥΛΑ</t>
  </si>
  <si>
    <t>ΧΑΡΙΛΑΟΣ</t>
  </si>
  <si>
    <t>ΑΒ777947</t>
  </si>
  <si>
    <t>ΓΡΕΝΤΖΕΛΟΥ</t>
  </si>
  <si>
    <t>Σ352985</t>
  </si>
  <si>
    <t>ΚΑΤΣΟΥΛΗΣ</t>
  </si>
  <si>
    <t>ΒΕΛΙΣΣΑΡΙΟΣ</t>
  </si>
  <si>
    <t>ΑΝ832036</t>
  </si>
  <si>
    <t>ΑΜΦΙΛΟΧΙΑ 30/8/2021</t>
  </si>
  <si>
    <t>Η ΕΠΙΤΡΟΠΗ</t>
  </si>
  <si>
    <t>ΡΕΓΚΟΥΤΑΣ ΑΝΔΡΕΑΣ</t>
  </si>
  <si>
    <t>ΣΙΑΚΑΠΕΤΗ ΠΑΝΑΓΙΩΤΑ</t>
  </si>
  <si>
    <t>ΠΟΛΥΖΟΣ ΕΥΣΤΑΘΙΟΣ</t>
  </si>
  <si>
    <t xml:space="preserve"> ΟΡΙΣΤΙΚΟΣ ΠΙΝΑΚΑΣ ΚΑΤΑΤΑΞΗΣ &amp; ΒΑΘΜΟΛΟΓΙΑΣ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</si>
</sst>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_ ;[Red]\-0\ "/>
  </numFmts>
  <fonts count="13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62"/>
      <name val="Arial Greek"/>
      <charset val="161"/>
    </font>
    <font>
      <b/>
      <sz val="9"/>
      <name val="Arial Greek"/>
      <charset val="161"/>
    </font>
    <font>
      <b/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alignment vertical="top" wrapText="1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 textRotation="90" wrapText="1"/>
      <protection locked="0"/>
    </xf>
    <xf numFmtId="1" fontId="2" fillId="0" borderId="0" xfId="0" applyNumberFormat="1" applyFont="1" applyFill="1" applyBorder="1" applyAlignment="1" applyProtection="1"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textRotation="90" wrapText="1"/>
      <protection locked="0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9" fontId="0" fillId="3" borderId="0" xfId="0" applyNumberFormat="1" applyFill="1"/>
    <xf numFmtId="0" fontId="12" fillId="0" borderId="0" xfId="0" applyFont="1"/>
    <xf numFmtId="0" fontId="0" fillId="4" borderId="0" xfId="0" applyFill="1"/>
    <xf numFmtId="0" fontId="1" fillId="4" borderId="0" xfId="0" applyFont="1" applyFill="1"/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 vertical="center" textRotation="90"/>
      <protection locked="0"/>
    </xf>
    <xf numFmtId="0" fontId="8" fillId="6" borderId="3" xfId="0" applyFont="1" applyFill="1" applyBorder="1" applyAlignment="1" applyProtection="1">
      <alignment horizontal="center" vertical="center" textRotation="90"/>
      <protection locked="0"/>
    </xf>
    <xf numFmtId="0" fontId="8" fillId="6" borderId="5" xfId="0" applyFont="1" applyFill="1" applyBorder="1" applyAlignment="1" applyProtection="1">
      <alignment horizontal="center" vertical="center" textRotation="90"/>
      <protection locked="0"/>
    </xf>
    <xf numFmtId="0" fontId="7" fillId="7" borderId="13" xfId="0" applyFont="1" applyFill="1" applyBorder="1" applyAlignment="1" applyProtection="1">
      <alignment horizontal="center" vertical="center" textRotation="90" wrapText="1"/>
      <protection locked="0"/>
    </xf>
    <xf numFmtId="0" fontId="7" fillId="7" borderId="14" xfId="0" applyFont="1" applyFill="1" applyBorder="1" applyAlignment="1" applyProtection="1">
      <alignment horizontal="center" vertical="center" textRotation="90" wrapText="1"/>
      <protection locked="0"/>
    </xf>
    <xf numFmtId="0" fontId="7" fillId="7" borderId="6" xfId="0" applyFont="1" applyFill="1" applyBorder="1" applyAlignment="1" applyProtection="1">
      <alignment horizontal="center" vertical="center" textRotation="90" wrapText="1"/>
      <protection locked="0"/>
    </xf>
    <xf numFmtId="0" fontId="7" fillId="7" borderId="16" xfId="0" applyFont="1" applyFill="1" applyBorder="1" applyAlignment="1" applyProtection="1">
      <alignment horizontal="center" vertical="center" textRotation="90" wrapText="1"/>
      <protection locked="0"/>
    </xf>
    <xf numFmtId="0" fontId="7" fillId="5" borderId="6" xfId="0" applyFont="1" applyFill="1" applyBorder="1" applyAlignment="1" applyProtection="1">
      <alignment horizontal="center" vertical="center" textRotation="90" wrapText="1"/>
      <protection locked="0"/>
    </xf>
    <xf numFmtId="0" fontId="7" fillId="5" borderId="16" xfId="0" applyFont="1" applyFill="1" applyBorder="1" applyAlignment="1" applyProtection="1">
      <alignment horizontal="center" vertical="center" textRotation="90" wrapText="1"/>
      <protection locked="0"/>
    </xf>
    <xf numFmtId="0" fontId="7" fillId="5" borderId="23" xfId="0" applyFont="1" applyFill="1" applyBorder="1" applyAlignment="1" applyProtection="1">
      <alignment horizontal="center" vertical="center" textRotation="90" wrapText="1"/>
      <protection locked="0"/>
    </xf>
    <xf numFmtId="0" fontId="7" fillId="5" borderId="7" xfId="0" applyFont="1" applyFill="1" applyBorder="1" applyAlignment="1" applyProtection="1">
      <alignment horizontal="center" vertical="center" textRotation="90" wrapText="1"/>
      <protection locked="0"/>
    </xf>
    <xf numFmtId="0" fontId="5" fillId="2" borderId="12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5" fillId="2" borderId="14" xfId="0" applyFont="1" applyFill="1" applyBorder="1" applyAlignment="1" applyProtection="1">
      <alignment horizontal="center" vertical="center" textRotation="90" wrapText="1"/>
      <protection locked="0"/>
    </xf>
    <xf numFmtId="0" fontId="5" fillId="2" borderId="15" xfId="0" applyFont="1" applyFill="1" applyBorder="1" applyAlignment="1" applyProtection="1">
      <alignment horizontal="center" vertical="center" textRotation="90" wrapText="1"/>
      <protection locked="0"/>
    </xf>
    <xf numFmtId="0" fontId="5" fillId="2" borderId="6" xfId="0" applyFont="1" applyFill="1" applyBorder="1" applyAlignment="1" applyProtection="1">
      <alignment horizontal="center" vertical="center" textRotation="90" wrapText="1"/>
      <protection locked="0"/>
    </xf>
    <xf numFmtId="0" fontId="5" fillId="2" borderId="16" xfId="0" applyFont="1" applyFill="1" applyBorder="1" applyAlignment="1" applyProtection="1">
      <alignment horizontal="center" vertical="center" textRotation="90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166" fontId="4" fillId="0" borderId="10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10" xfId="0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vertical="top"/>
      <protection locked="0"/>
    </xf>
    <xf numFmtId="0" fontId="10" fillId="0" borderId="20" xfId="0" applyFont="1" applyFill="1" applyBorder="1" applyAlignment="1" applyProtection="1">
      <alignment vertical="top"/>
      <protection locked="0"/>
    </xf>
    <xf numFmtId="0" fontId="0" fillId="0" borderId="21" xfId="0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/>
  </sheetViews>
  <sheetFormatPr defaultRowHeight="15" x14ac:dyDescent="0.25"/>
  <cols>
    <col min="1" max="1" width="6.140625" customWidth="1"/>
    <col min="2" max="2" width="17.28515625" customWidth="1"/>
    <col min="3" max="3" width="13.140625" customWidth="1"/>
    <col min="4" max="4" width="15.140625" customWidth="1"/>
    <col min="5" max="5" width="11.7109375" customWidth="1"/>
    <col min="6" max="7" width="6.140625" customWidth="1"/>
    <col min="8" max="8" width="5.28515625" customWidth="1"/>
    <col min="9" max="9" width="6" customWidth="1"/>
    <col min="10" max="10" width="5.5703125" customWidth="1"/>
    <col min="11" max="12" width="6.140625" customWidth="1"/>
    <col min="13" max="13" width="5.28515625" customWidth="1"/>
    <col min="14" max="15" width="6.7109375" customWidth="1"/>
    <col min="16" max="16" width="6.140625" customWidth="1"/>
    <col min="17" max="17" width="5.5703125" customWidth="1"/>
    <col min="18" max="19" width="7.140625" customWidth="1"/>
    <col min="20" max="20" width="6.28515625" customWidth="1"/>
    <col min="21" max="21" width="5.7109375" customWidth="1"/>
    <col min="22" max="22" width="8.5703125" customWidth="1"/>
    <col min="23" max="23" width="5.7109375" customWidth="1"/>
  </cols>
  <sheetData>
    <row r="1" spans="1:23" x14ac:dyDescent="0.25">
      <c r="A1" s="1"/>
      <c r="B1" s="63" t="s">
        <v>39</v>
      </c>
      <c r="C1" s="64"/>
      <c r="D1" s="64"/>
      <c r="E1" s="2"/>
      <c r="F1" s="49" t="s">
        <v>0</v>
      </c>
      <c r="G1" s="50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 t="s">
        <v>1</v>
      </c>
      <c r="T1" s="53"/>
      <c r="U1" s="53"/>
      <c r="V1" s="53"/>
      <c r="W1" s="53"/>
    </row>
    <row r="2" spans="1:23" x14ac:dyDescent="0.25">
      <c r="A2" s="4"/>
      <c r="B2" s="54"/>
      <c r="C2" s="55"/>
      <c r="D2" s="55"/>
      <c r="E2" s="5"/>
      <c r="F2" s="56" t="s">
        <v>161</v>
      </c>
      <c r="G2" s="57"/>
      <c r="H2" s="58"/>
      <c r="I2" s="58"/>
      <c r="J2" s="58"/>
      <c r="K2" s="58"/>
      <c r="L2" s="58"/>
      <c r="M2" s="58"/>
      <c r="N2" s="58"/>
      <c r="O2" s="58"/>
      <c r="P2" s="58"/>
      <c r="Q2" s="59" t="s">
        <v>41</v>
      </c>
      <c r="R2" s="60"/>
      <c r="S2" s="60"/>
      <c r="T2" s="60"/>
      <c r="U2" s="60"/>
      <c r="V2" s="60"/>
      <c r="W2" s="60"/>
    </row>
    <row r="3" spans="1:23" ht="15" customHeight="1" x14ac:dyDescent="0.25">
      <c r="A3" s="7"/>
      <c r="B3" s="54" t="s">
        <v>40</v>
      </c>
      <c r="C3" s="55"/>
      <c r="D3" s="55"/>
      <c r="E3" s="5"/>
      <c r="F3" s="56" t="s">
        <v>2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6"/>
      <c r="R3" s="6"/>
      <c r="S3" s="6"/>
      <c r="T3" s="6"/>
      <c r="U3" s="6"/>
      <c r="V3" s="6"/>
      <c r="W3" s="3"/>
    </row>
    <row r="4" spans="1:23" ht="15.75" customHeight="1" thickBot="1" x14ac:dyDescent="0.3">
      <c r="A4" s="7"/>
      <c r="B4" s="65" t="s">
        <v>38</v>
      </c>
      <c r="C4" s="66"/>
      <c r="D4" s="66"/>
      <c r="E4" s="8"/>
      <c r="F4" s="22" t="s">
        <v>22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6"/>
      <c r="R4" s="6"/>
      <c r="S4" s="6"/>
      <c r="T4" s="12"/>
      <c r="U4" s="6"/>
      <c r="V4" s="6"/>
      <c r="W4" s="3"/>
    </row>
    <row r="5" spans="1:23" ht="15.75" customHeight="1" thickBot="1" x14ac:dyDescent="0.3">
      <c r="A5" s="7"/>
      <c r="B5" s="9"/>
      <c r="C5" s="9"/>
      <c r="D5" s="9"/>
      <c r="E5" s="9"/>
      <c r="F5" s="61" t="s">
        <v>27</v>
      </c>
      <c r="G5" s="61"/>
      <c r="H5" s="61"/>
      <c r="I5" s="61"/>
      <c r="J5" s="61"/>
      <c r="K5" s="61"/>
      <c r="L5" s="61"/>
      <c r="M5" s="61"/>
      <c r="N5" s="62"/>
      <c r="O5" s="62"/>
      <c r="P5" s="62"/>
      <c r="Q5" s="10"/>
      <c r="R5" s="10"/>
      <c r="S5" s="10"/>
      <c r="T5" s="9"/>
      <c r="U5" s="9"/>
      <c r="V5" s="9"/>
      <c r="W5" s="3"/>
    </row>
    <row r="6" spans="1:23" ht="15" customHeight="1" x14ac:dyDescent="0.25">
      <c r="A6" s="35" t="s">
        <v>3</v>
      </c>
      <c r="B6" s="38" t="s">
        <v>4</v>
      </c>
      <c r="C6" s="38" t="s">
        <v>5</v>
      </c>
      <c r="D6" s="41" t="s">
        <v>6</v>
      </c>
      <c r="E6" s="38" t="s">
        <v>7</v>
      </c>
      <c r="F6" s="44" t="s">
        <v>8</v>
      </c>
      <c r="G6" s="44"/>
      <c r="H6" s="44"/>
      <c r="I6" s="44"/>
      <c r="J6" s="44"/>
      <c r="K6" s="44"/>
      <c r="L6" s="44"/>
      <c r="M6" s="45"/>
      <c r="N6" s="46" t="s">
        <v>9</v>
      </c>
      <c r="O6" s="47"/>
      <c r="P6" s="48"/>
      <c r="Q6" s="48"/>
      <c r="R6" s="48"/>
      <c r="S6" s="48"/>
      <c r="T6" s="48"/>
      <c r="U6" s="48"/>
      <c r="V6" s="48"/>
      <c r="W6" s="24" t="s">
        <v>10</v>
      </c>
    </row>
    <row r="7" spans="1:23" ht="186" x14ac:dyDescent="0.25">
      <c r="A7" s="36"/>
      <c r="B7" s="39"/>
      <c r="C7" s="39"/>
      <c r="D7" s="42"/>
      <c r="E7" s="39"/>
      <c r="F7" s="11" t="s">
        <v>23</v>
      </c>
      <c r="G7" s="11" t="s">
        <v>35</v>
      </c>
      <c r="H7" s="11" t="s">
        <v>24</v>
      </c>
      <c r="I7" s="11" t="s">
        <v>11</v>
      </c>
      <c r="J7" s="11" t="s">
        <v>12</v>
      </c>
      <c r="K7" s="11" t="s">
        <v>25</v>
      </c>
      <c r="L7" s="11" t="s">
        <v>19</v>
      </c>
      <c r="M7" s="15" t="s">
        <v>20</v>
      </c>
      <c r="N7" s="27" t="s">
        <v>36</v>
      </c>
      <c r="O7" s="29" t="s">
        <v>37</v>
      </c>
      <c r="P7" s="31" t="s">
        <v>31</v>
      </c>
      <c r="Q7" s="31" t="s">
        <v>32</v>
      </c>
      <c r="R7" s="31" t="s">
        <v>21</v>
      </c>
      <c r="S7" s="31" t="s">
        <v>33</v>
      </c>
      <c r="T7" s="31" t="s">
        <v>13</v>
      </c>
      <c r="U7" s="31" t="s">
        <v>34</v>
      </c>
      <c r="V7" s="33" t="s">
        <v>26</v>
      </c>
      <c r="W7" s="25"/>
    </row>
    <row r="8" spans="1:23" ht="15.75" thickBot="1" x14ac:dyDescent="0.3">
      <c r="A8" s="37"/>
      <c r="B8" s="40"/>
      <c r="C8" s="40"/>
      <c r="D8" s="43"/>
      <c r="E8" s="40"/>
      <c r="F8" s="14" t="s">
        <v>14</v>
      </c>
      <c r="G8" s="13" t="s">
        <v>29</v>
      </c>
      <c r="H8" s="13" t="s">
        <v>28</v>
      </c>
      <c r="I8" s="13" t="s">
        <v>17</v>
      </c>
      <c r="J8" s="13" t="s">
        <v>18</v>
      </c>
      <c r="K8" s="13" t="s">
        <v>15</v>
      </c>
      <c r="L8" s="13" t="s">
        <v>16</v>
      </c>
      <c r="M8" s="16" t="s">
        <v>30</v>
      </c>
      <c r="N8" s="28"/>
      <c r="O8" s="30"/>
      <c r="P8" s="32"/>
      <c r="Q8" s="32"/>
      <c r="R8" s="32"/>
      <c r="S8" s="32"/>
      <c r="T8" s="32"/>
      <c r="U8" s="32"/>
      <c r="V8" s="34"/>
      <c r="W8" s="26"/>
    </row>
    <row r="9" spans="1:23" x14ac:dyDescent="0.25">
      <c r="A9">
        <v>30</v>
      </c>
      <c r="B9" t="s">
        <v>134</v>
      </c>
      <c r="C9" t="s">
        <v>135</v>
      </c>
      <c r="D9" t="s">
        <v>63</v>
      </c>
      <c r="E9" t="s">
        <v>140</v>
      </c>
      <c r="F9" s="17">
        <v>178</v>
      </c>
      <c r="G9" s="17">
        <v>11</v>
      </c>
      <c r="H9" s="17">
        <v>5</v>
      </c>
      <c r="I9" s="17"/>
      <c r="J9" s="17">
        <v>1</v>
      </c>
      <c r="K9" s="17"/>
      <c r="L9" s="17"/>
      <c r="M9" s="17">
        <v>47</v>
      </c>
      <c r="N9">
        <f t="shared" ref="N9:N42" si="0">SUM(F9*17)</f>
        <v>3026</v>
      </c>
      <c r="O9">
        <v>1749</v>
      </c>
      <c r="P9" s="17">
        <v>40</v>
      </c>
      <c r="Q9">
        <f t="shared" ref="Q9:Q42" si="1">SUM(I9*5)</f>
        <v>0</v>
      </c>
      <c r="R9" s="17">
        <v>5</v>
      </c>
      <c r="U9">
        <v>10</v>
      </c>
      <c r="V9">
        <f t="shared" ref="V9:V42" si="2">SUM(N9:U9)</f>
        <v>4830</v>
      </c>
      <c r="W9">
        <v>1</v>
      </c>
    </row>
    <row r="10" spans="1:23" x14ac:dyDescent="0.25">
      <c r="A10">
        <v>15</v>
      </c>
      <c r="B10" t="s">
        <v>88</v>
      </c>
      <c r="C10" t="s">
        <v>89</v>
      </c>
      <c r="D10" t="s">
        <v>48</v>
      </c>
      <c r="E10" t="s">
        <v>90</v>
      </c>
      <c r="F10" s="17">
        <v>182</v>
      </c>
      <c r="G10" s="17">
        <v>9</v>
      </c>
      <c r="H10" s="17">
        <v>4</v>
      </c>
      <c r="I10" s="17"/>
      <c r="J10" s="17"/>
      <c r="K10" s="17"/>
      <c r="L10" s="17"/>
      <c r="M10" s="17">
        <v>63</v>
      </c>
      <c r="N10">
        <f t="shared" si="0"/>
        <v>3094</v>
      </c>
      <c r="O10">
        <v>1527</v>
      </c>
      <c r="P10" s="17">
        <v>30</v>
      </c>
      <c r="Q10">
        <f t="shared" si="1"/>
        <v>0</v>
      </c>
      <c r="U10">
        <v>20</v>
      </c>
      <c r="V10">
        <f t="shared" si="2"/>
        <v>4671</v>
      </c>
      <c r="W10">
        <v>2</v>
      </c>
    </row>
    <row r="11" spans="1:23" x14ac:dyDescent="0.25">
      <c r="A11">
        <v>9</v>
      </c>
      <c r="B11" t="s">
        <v>74</v>
      </c>
      <c r="C11" t="s">
        <v>75</v>
      </c>
      <c r="D11" t="s">
        <v>76</v>
      </c>
      <c r="E11" t="s">
        <v>77</v>
      </c>
      <c r="F11" s="17">
        <v>168</v>
      </c>
      <c r="G11" s="17">
        <v>5</v>
      </c>
      <c r="H11" s="17"/>
      <c r="I11" s="17"/>
      <c r="J11" s="17"/>
      <c r="K11" s="17"/>
      <c r="L11" s="18"/>
      <c r="M11" s="17">
        <v>56</v>
      </c>
      <c r="N11">
        <f t="shared" si="0"/>
        <v>2856</v>
      </c>
      <c r="O11">
        <v>636</v>
      </c>
      <c r="Q11">
        <f t="shared" si="1"/>
        <v>0</v>
      </c>
      <c r="U11">
        <v>20</v>
      </c>
      <c r="V11">
        <f t="shared" si="2"/>
        <v>3512</v>
      </c>
      <c r="W11">
        <v>3</v>
      </c>
    </row>
    <row r="12" spans="1:23" x14ac:dyDescent="0.25">
      <c r="A12">
        <v>18</v>
      </c>
      <c r="B12" t="s">
        <v>98</v>
      </c>
      <c r="C12" t="s">
        <v>99</v>
      </c>
      <c r="D12" t="s">
        <v>93</v>
      </c>
      <c r="E12" t="s">
        <v>100</v>
      </c>
      <c r="F12" s="17">
        <v>157</v>
      </c>
      <c r="G12" s="17">
        <v>4</v>
      </c>
      <c r="H12" s="17"/>
      <c r="I12" s="17"/>
      <c r="J12" s="17"/>
      <c r="K12" s="17"/>
      <c r="L12" s="17"/>
      <c r="M12" s="17">
        <v>61</v>
      </c>
      <c r="N12">
        <f>SUM(F12*17)</f>
        <v>2669</v>
      </c>
      <c r="O12">
        <v>632</v>
      </c>
      <c r="Q12">
        <f>SUM(I12*5)</f>
        <v>0</v>
      </c>
      <c r="U12">
        <v>20</v>
      </c>
      <c r="V12">
        <f>SUM(N12:U12)</f>
        <v>3321</v>
      </c>
      <c r="W12">
        <v>4</v>
      </c>
    </row>
    <row r="13" spans="1:23" x14ac:dyDescent="0.25">
      <c r="A13">
        <v>10</v>
      </c>
      <c r="B13" t="s">
        <v>78</v>
      </c>
      <c r="C13" t="s">
        <v>79</v>
      </c>
      <c r="D13" t="s">
        <v>64</v>
      </c>
      <c r="E13" t="s">
        <v>80</v>
      </c>
      <c r="F13" s="17">
        <v>156</v>
      </c>
      <c r="G13" s="17">
        <v>4</v>
      </c>
      <c r="H13" s="17">
        <v>4</v>
      </c>
      <c r="I13" s="17">
        <v>3</v>
      </c>
      <c r="J13" s="17">
        <v>1</v>
      </c>
      <c r="K13" s="17"/>
      <c r="L13" s="17"/>
      <c r="M13" s="17">
        <v>47</v>
      </c>
      <c r="N13">
        <f t="shared" si="0"/>
        <v>2652</v>
      </c>
      <c r="O13">
        <v>529</v>
      </c>
      <c r="P13" s="17">
        <v>30</v>
      </c>
      <c r="Q13">
        <f t="shared" si="1"/>
        <v>15</v>
      </c>
      <c r="R13" s="17">
        <v>5</v>
      </c>
      <c r="U13" s="17">
        <v>10</v>
      </c>
      <c r="V13">
        <f t="shared" si="2"/>
        <v>3241</v>
      </c>
      <c r="W13">
        <v>5</v>
      </c>
    </row>
    <row r="14" spans="1:23" x14ac:dyDescent="0.25">
      <c r="A14">
        <v>21</v>
      </c>
      <c r="B14" t="s">
        <v>136</v>
      </c>
      <c r="C14" t="s">
        <v>137</v>
      </c>
      <c r="D14" t="s">
        <v>138</v>
      </c>
      <c r="E14" t="s">
        <v>141</v>
      </c>
      <c r="F14" s="17">
        <v>158</v>
      </c>
      <c r="G14" s="17">
        <v>4</v>
      </c>
      <c r="H14" s="17"/>
      <c r="I14" s="17"/>
      <c r="J14" s="17"/>
      <c r="K14" s="17"/>
      <c r="L14" s="17"/>
      <c r="M14" s="17">
        <v>53</v>
      </c>
      <c r="N14">
        <f>SUM(F14*17)</f>
        <v>2686</v>
      </c>
      <c r="O14">
        <v>496</v>
      </c>
      <c r="Q14">
        <f>SUM(I14*5)</f>
        <v>0</v>
      </c>
      <c r="U14">
        <v>20</v>
      </c>
      <c r="V14">
        <f>SUM(N14:U14)</f>
        <v>3202</v>
      </c>
      <c r="W14">
        <v>6</v>
      </c>
    </row>
    <row r="15" spans="1:23" x14ac:dyDescent="0.25">
      <c r="A15">
        <v>13</v>
      </c>
      <c r="B15" t="s">
        <v>84</v>
      </c>
      <c r="C15" t="s">
        <v>85</v>
      </c>
      <c r="D15" t="s">
        <v>86</v>
      </c>
      <c r="E15" t="s">
        <v>87</v>
      </c>
      <c r="F15" s="17">
        <v>137</v>
      </c>
      <c r="G15" s="17">
        <v>4</v>
      </c>
      <c r="H15" s="17">
        <v>4</v>
      </c>
      <c r="I15" s="17"/>
      <c r="J15" s="17"/>
      <c r="K15" s="17"/>
      <c r="L15" s="17"/>
      <c r="M15" s="17">
        <v>53</v>
      </c>
      <c r="N15">
        <f t="shared" si="0"/>
        <v>2329</v>
      </c>
      <c r="O15">
        <v>610</v>
      </c>
      <c r="P15" s="17">
        <v>30</v>
      </c>
      <c r="Q15">
        <f t="shared" si="1"/>
        <v>0</v>
      </c>
      <c r="U15">
        <v>20</v>
      </c>
      <c r="V15">
        <f t="shared" si="2"/>
        <v>2989</v>
      </c>
      <c r="W15">
        <v>7</v>
      </c>
    </row>
    <row r="16" spans="1:23" x14ac:dyDescent="0.25">
      <c r="A16">
        <v>8</v>
      </c>
      <c r="B16" t="s">
        <v>70</v>
      </c>
      <c r="C16" t="s">
        <v>71</v>
      </c>
      <c r="D16" t="s">
        <v>72</v>
      </c>
      <c r="E16" t="s">
        <v>73</v>
      </c>
      <c r="F16" s="17">
        <v>137</v>
      </c>
      <c r="G16" s="17">
        <v>3</v>
      </c>
      <c r="H16" s="17"/>
      <c r="I16" s="17"/>
      <c r="J16" s="17"/>
      <c r="K16" s="17"/>
      <c r="L16" s="18"/>
      <c r="M16" s="17">
        <v>61</v>
      </c>
      <c r="N16">
        <f>SUM(F16*17)</f>
        <v>2329</v>
      </c>
      <c r="O16">
        <v>357</v>
      </c>
      <c r="Q16">
        <f>SUM(I16*5)</f>
        <v>0</v>
      </c>
      <c r="U16">
        <v>20</v>
      </c>
      <c r="V16">
        <f>SUM(N16:U16)</f>
        <v>2706</v>
      </c>
      <c r="W16">
        <v>8</v>
      </c>
    </row>
    <row r="17" spans="1:23" x14ac:dyDescent="0.25">
      <c r="A17">
        <v>4</v>
      </c>
      <c r="B17" t="s">
        <v>54</v>
      </c>
      <c r="C17" t="s">
        <v>55</v>
      </c>
      <c r="D17" t="s">
        <v>56</v>
      </c>
      <c r="E17" t="s">
        <v>57</v>
      </c>
      <c r="F17" s="17">
        <v>108</v>
      </c>
      <c r="G17" s="17">
        <v>9</v>
      </c>
      <c r="H17" s="17">
        <v>4</v>
      </c>
      <c r="I17" s="17"/>
      <c r="J17" s="17"/>
      <c r="K17" s="17"/>
      <c r="L17" s="17"/>
      <c r="M17" s="17">
        <v>53</v>
      </c>
      <c r="N17">
        <f t="shared" si="0"/>
        <v>1836</v>
      </c>
      <c r="O17">
        <v>716</v>
      </c>
      <c r="P17" s="17">
        <v>30</v>
      </c>
      <c r="Q17">
        <f t="shared" si="1"/>
        <v>0</v>
      </c>
      <c r="U17">
        <v>20</v>
      </c>
      <c r="V17">
        <f t="shared" si="2"/>
        <v>2602</v>
      </c>
      <c r="W17">
        <v>9</v>
      </c>
    </row>
    <row r="18" spans="1:23" x14ac:dyDescent="0.25">
      <c r="A18">
        <v>12</v>
      </c>
      <c r="B18" t="s">
        <v>118</v>
      </c>
      <c r="C18" t="s">
        <v>55</v>
      </c>
      <c r="D18" t="s">
        <v>93</v>
      </c>
      <c r="E18" t="s">
        <v>119</v>
      </c>
      <c r="F18" s="17">
        <v>88</v>
      </c>
      <c r="G18" s="17">
        <v>13</v>
      </c>
      <c r="H18" s="17">
        <v>8</v>
      </c>
      <c r="I18" s="17"/>
      <c r="J18" s="17">
        <v>1</v>
      </c>
      <c r="K18" s="17"/>
      <c r="L18" s="17"/>
      <c r="M18" s="17">
        <v>43</v>
      </c>
      <c r="N18">
        <f t="shared" si="0"/>
        <v>1496</v>
      </c>
      <c r="O18">
        <v>821</v>
      </c>
      <c r="P18" s="17">
        <v>70</v>
      </c>
      <c r="Q18">
        <f t="shared" si="1"/>
        <v>0</v>
      </c>
      <c r="R18" s="17">
        <v>5</v>
      </c>
      <c r="U18">
        <v>10</v>
      </c>
      <c r="V18">
        <f t="shared" si="2"/>
        <v>2402</v>
      </c>
      <c r="W18">
        <v>10</v>
      </c>
    </row>
    <row r="19" spans="1:23" x14ac:dyDescent="0.25">
      <c r="A19">
        <v>25</v>
      </c>
      <c r="B19" t="s">
        <v>120</v>
      </c>
      <c r="C19" t="s">
        <v>121</v>
      </c>
      <c r="D19" t="s">
        <v>122</v>
      </c>
      <c r="E19" t="s">
        <v>123</v>
      </c>
      <c r="F19" s="17">
        <v>83</v>
      </c>
      <c r="G19" s="17">
        <v>10</v>
      </c>
      <c r="H19" s="17">
        <v>4</v>
      </c>
      <c r="I19" s="17"/>
      <c r="J19" s="17"/>
      <c r="K19" s="17"/>
      <c r="L19" s="17"/>
      <c r="M19" s="17">
        <v>48</v>
      </c>
      <c r="N19">
        <f t="shared" si="0"/>
        <v>1411</v>
      </c>
      <c r="O19">
        <v>740</v>
      </c>
      <c r="P19" s="17">
        <v>30</v>
      </c>
      <c r="Q19">
        <f t="shared" si="1"/>
        <v>0</v>
      </c>
      <c r="U19">
        <v>10</v>
      </c>
      <c r="V19">
        <f t="shared" si="2"/>
        <v>2191</v>
      </c>
      <c r="W19">
        <v>11</v>
      </c>
    </row>
    <row r="20" spans="1:23" x14ac:dyDescent="0.25">
      <c r="A20">
        <v>28</v>
      </c>
      <c r="B20" t="s">
        <v>112</v>
      </c>
      <c r="C20" t="s">
        <v>113</v>
      </c>
      <c r="D20" t="s">
        <v>82</v>
      </c>
      <c r="E20" t="s">
        <v>114</v>
      </c>
      <c r="F20" s="17">
        <v>83</v>
      </c>
      <c r="G20" s="17">
        <v>9</v>
      </c>
      <c r="H20" s="17"/>
      <c r="I20" s="17"/>
      <c r="J20" s="17"/>
      <c r="K20" s="17">
        <v>3</v>
      </c>
      <c r="L20" s="17"/>
      <c r="M20" s="17">
        <v>49</v>
      </c>
      <c r="N20">
        <f t="shared" si="0"/>
        <v>1411</v>
      </c>
      <c r="O20">
        <v>666</v>
      </c>
      <c r="Q20">
        <f t="shared" si="1"/>
        <v>0</v>
      </c>
      <c r="S20">
        <v>30</v>
      </c>
      <c r="U20">
        <v>10</v>
      </c>
      <c r="V20">
        <f t="shared" si="2"/>
        <v>2117</v>
      </c>
      <c r="W20">
        <v>12</v>
      </c>
    </row>
    <row r="21" spans="1:23" x14ac:dyDescent="0.25">
      <c r="A21">
        <v>26</v>
      </c>
      <c r="B21" t="s">
        <v>128</v>
      </c>
      <c r="C21" t="s">
        <v>129</v>
      </c>
      <c r="D21" t="s">
        <v>125</v>
      </c>
      <c r="E21" t="s">
        <v>130</v>
      </c>
      <c r="F21" s="17">
        <v>86</v>
      </c>
      <c r="G21" s="17">
        <v>5</v>
      </c>
      <c r="H21" s="17">
        <v>4</v>
      </c>
      <c r="I21" s="17"/>
      <c r="J21" s="17">
        <v>4</v>
      </c>
      <c r="K21" s="17"/>
      <c r="L21" s="18"/>
      <c r="M21" s="17">
        <v>36</v>
      </c>
      <c r="N21">
        <f t="shared" si="0"/>
        <v>1462</v>
      </c>
      <c r="O21">
        <v>432</v>
      </c>
      <c r="P21" s="17">
        <v>30</v>
      </c>
      <c r="Q21">
        <f t="shared" si="1"/>
        <v>0</v>
      </c>
      <c r="R21" s="17">
        <v>30</v>
      </c>
      <c r="U21">
        <v>10</v>
      </c>
      <c r="V21">
        <f t="shared" si="2"/>
        <v>1964</v>
      </c>
      <c r="W21">
        <v>13</v>
      </c>
    </row>
    <row r="22" spans="1:23" x14ac:dyDescent="0.25">
      <c r="A22">
        <v>23</v>
      </c>
      <c r="B22" t="s">
        <v>81</v>
      </c>
      <c r="C22" t="s">
        <v>71</v>
      </c>
      <c r="D22" t="s">
        <v>82</v>
      </c>
      <c r="E22" t="s">
        <v>83</v>
      </c>
      <c r="F22" s="17">
        <v>88</v>
      </c>
      <c r="G22" s="17">
        <v>2</v>
      </c>
      <c r="H22" s="17">
        <v>10</v>
      </c>
      <c r="I22" s="17"/>
      <c r="J22" s="17">
        <v>3</v>
      </c>
      <c r="K22" s="17"/>
      <c r="L22" s="17"/>
      <c r="M22" s="17">
        <v>39</v>
      </c>
      <c r="N22">
        <f t="shared" si="0"/>
        <v>1496</v>
      </c>
      <c r="O22">
        <v>207</v>
      </c>
      <c r="P22" s="17">
        <v>90</v>
      </c>
      <c r="Q22">
        <f t="shared" si="1"/>
        <v>0</v>
      </c>
      <c r="R22" s="17">
        <v>20</v>
      </c>
      <c r="U22">
        <v>10</v>
      </c>
      <c r="V22">
        <f t="shared" si="2"/>
        <v>1823</v>
      </c>
      <c r="W22">
        <v>14</v>
      </c>
    </row>
    <row r="23" spans="1:23" x14ac:dyDescent="0.25">
      <c r="A23">
        <v>31</v>
      </c>
      <c r="B23" t="s">
        <v>66</v>
      </c>
      <c r="C23" t="s">
        <v>67</v>
      </c>
      <c r="D23" t="s">
        <v>68</v>
      </c>
      <c r="E23" t="s">
        <v>69</v>
      </c>
      <c r="F23" s="17">
        <v>67</v>
      </c>
      <c r="G23" s="17">
        <v>10</v>
      </c>
      <c r="H23" s="17">
        <v>5</v>
      </c>
      <c r="I23" s="17"/>
      <c r="J23" s="17">
        <v>1</v>
      </c>
      <c r="K23" s="17"/>
      <c r="L23" s="17"/>
      <c r="M23" s="17">
        <v>47</v>
      </c>
      <c r="N23">
        <f t="shared" si="0"/>
        <v>1139</v>
      </c>
      <c r="O23">
        <v>580</v>
      </c>
      <c r="P23" s="17">
        <v>40</v>
      </c>
      <c r="Q23">
        <f t="shared" si="1"/>
        <v>0</v>
      </c>
      <c r="R23" s="17">
        <v>5</v>
      </c>
      <c r="U23">
        <v>10</v>
      </c>
      <c r="V23">
        <f t="shared" si="2"/>
        <v>1774</v>
      </c>
      <c r="W23">
        <v>15</v>
      </c>
    </row>
    <row r="24" spans="1:23" x14ac:dyDescent="0.25">
      <c r="A24">
        <v>7</v>
      </c>
      <c r="B24" t="s">
        <v>115</v>
      </c>
      <c r="C24" t="s">
        <v>116</v>
      </c>
      <c r="D24" t="s">
        <v>72</v>
      </c>
      <c r="E24" t="s">
        <v>117</v>
      </c>
      <c r="F24" s="17">
        <v>61</v>
      </c>
      <c r="G24" s="17">
        <v>10</v>
      </c>
      <c r="H24" s="17">
        <v>7</v>
      </c>
      <c r="I24" s="17"/>
      <c r="J24" s="17">
        <v>1</v>
      </c>
      <c r="K24" s="17"/>
      <c r="L24" s="17">
        <v>95</v>
      </c>
      <c r="M24" s="17">
        <v>43</v>
      </c>
      <c r="N24">
        <f t="shared" si="0"/>
        <v>1037</v>
      </c>
      <c r="O24">
        <v>520</v>
      </c>
      <c r="P24" s="17">
        <v>60</v>
      </c>
      <c r="Q24">
        <f t="shared" si="1"/>
        <v>0</v>
      </c>
      <c r="R24" s="17">
        <v>5</v>
      </c>
      <c r="T24" s="17">
        <v>17</v>
      </c>
      <c r="U24">
        <v>10</v>
      </c>
      <c r="V24">
        <f t="shared" si="2"/>
        <v>1649</v>
      </c>
      <c r="W24">
        <v>16</v>
      </c>
    </row>
    <row r="25" spans="1:23" x14ac:dyDescent="0.25">
      <c r="A25">
        <v>24</v>
      </c>
      <c r="B25" t="s">
        <v>58</v>
      </c>
      <c r="C25" t="s">
        <v>59</v>
      </c>
      <c r="D25" t="s">
        <v>60</v>
      </c>
      <c r="E25" t="s">
        <v>61</v>
      </c>
      <c r="F25" s="17">
        <v>59</v>
      </c>
      <c r="G25" s="17">
        <v>10</v>
      </c>
      <c r="H25" s="17">
        <v>4</v>
      </c>
      <c r="I25" s="17"/>
      <c r="J25" s="17"/>
      <c r="K25" s="17"/>
      <c r="L25" s="17"/>
      <c r="M25" s="17">
        <v>51</v>
      </c>
      <c r="N25">
        <f t="shared" si="0"/>
        <v>1003</v>
      </c>
      <c r="O25">
        <v>500</v>
      </c>
      <c r="P25" s="17">
        <v>30</v>
      </c>
      <c r="Q25">
        <f t="shared" si="1"/>
        <v>0</v>
      </c>
      <c r="U25">
        <v>20</v>
      </c>
      <c r="V25">
        <f t="shared" si="2"/>
        <v>1553</v>
      </c>
      <c r="W25">
        <v>17</v>
      </c>
    </row>
    <row r="26" spans="1:23" x14ac:dyDescent="0.25">
      <c r="A26">
        <v>14</v>
      </c>
      <c r="B26" t="s">
        <v>108</v>
      </c>
      <c r="C26" t="s">
        <v>71</v>
      </c>
      <c r="D26" t="s">
        <v>63</v>
      </c>
      <c r="E26" t="s">
        <v>109</v>
      </c>
      <c r="F26" s="17">
        <v>67</v>
      </c>
      <c r="G26" s="17">
        <v>2</v>
      </c>
      <c r="H26" s="17"/>
      <c r="I26" s="17"/>
      <c r="J26" s="17">
        <v>1</v>
      </c>
      <c r="K26" s="17"/>
      <c r="L26" s="17"/>
      <c r="M26" s="17">
        <v>45</v>
      </c>
      <c r="N26">
        <f t="shared" si="0"/>
        <v>1139</v>
      </c>
      <c r="O26">
        <v>172</v>
      </c>
      <c r="Q26">
        <f t="shared" si="1"/>
        <v>0</v>
      </c>
      <c r="R26">
        <v>5</v>
      </c>
      <c r="U26">
        <v>10</v>
      </c>
      <c r="V26">
        <f t="shared" si="2"/>
        <v>1326</v>
      </c>
      <c r="W26">
        <v>18</v>
      </c>
    </row>
    <row r="27" spans="1:23" x14ac:dyDescent="0.25">
      <c r="A27">
        <v>5</v>
      </c>
      <c r="B27" t="s">
        <v>95</v>
      </c>
      <c r="C27" t="s">
        <v>71</v>
      </c>
      <c r="D27" t="s">
        <v>144</v>
      </c>
      <c r="E27" t="s">
        <v>145</v>
      </c>
      <c r="F27" s="17">
        <v>58</v>
      </c>
      <c r="G27" s="17">
        <v>4</v>
      </c>
      <c r="H27" s="17">
        <v>5</v>
      </c>
      <c r="I27" s="17"/>
      <c r="J27" s="17">
        <v>1</v>
      </c>
      <c r="K27" s="17"/>
      <c r="L27" s="17"/>
      <c r="M27" s="17">
        <v>51</v>
      </c>
      <c r="N27">
        <f t="shared" si="0"/>
        <v>986</v>
      </c>
      <c r="O27">
        <v>206</v>
      </c>
      <c r="P27" s="17">
        <v>40</v>
      </c>
      <c r="Q27">
        <f t="shared" si="1"/>
        <v>0</v>
      </c>
      <c r="R27" s="17">
        <v>5</v>
      </c>
      <c r="S27" s="17"/>
      <c r="U27" s="17">
        <v>20</v>
      </c>
      <c r="V27">
        <f t="shared" si="2"/>
        <v>1257</v>
      </c>
      <c r="W27">
        <v>19</v>
      </c>
    </row>
    <row r="28" spans="1:23" x14ac:dyDescent="0.25">
      <c r="A28">
        <v>22</v>
      </c>
      <c r="B28" t="s">
        <v>110</v>
      </c>
      <c r="C28" t="s">
        <v>71</v>
      </c>
      <c r="D28" t="s">
        <v>60</v>
      </c>
      <c r="E28" t="s">
        <v>111</v>
      </c>
      <c r="F28" s="17">
        <v>48</v>
      </c>
      <c r="G28" s="17">
        <v>6</v>
      </c>
      <c r="H28" s="17">
        <v>4</v>
      </c>
      <c r="I28" s="17">
        <v>3</v>
      </c>
      <c r="J28" s="17">
        <v>3</v>
      </c>
      <c r="K28" s="17"/>
      <c r="L28" s="17"/>
      <c r="M28" s="17">
        <v>37</v>
      </c>
      <c r="N28">
        <f t="shared" si="0"/>
        <v>816</v>
      </c>
      <c r="O28">
        <v>243</v>
      </c>
      <c r="P28" s="17">
        <v>30</v>
      </c>
      <c r="Q28">
        <f t="shared" si="1"/>
        <v>15</v>
      </c>
      <c r="R28" s="17">
        <v>20</v>
      </c>
      <c r="U28">
        <v>10</v>
      </c>
      <c r="V28">
        <f t="shared" si="2"/>
        <v>1134</v>
      </c>
      <c r="W28">
        <v>20</v>
      </c>
    </row>
    <row r="29" spans="1:23" x14ac:dyDescent="0.25">
      <c r="A29">
        <v>27</v>
      </c>
      <c r="B29" t="s">
        <v>124</v>
      </c>
      <c r="C29" t="s">
        <v>125</v>
      </c>
      <c r="D29" t="s">
        <v>126</v>
      </c>
      <c r="E29" t="s">
        <v>127</v>
      </c>
      <c r="F29" s="17">
        <v>35</v>
      </c>
      <c r="G29" s="17">
        <v>11</v>
      </c>
      <c r="H29" s="17"/>
      <c r="I29" s="17"/>
      <c r="J29" s="17">
        <v>2</v>
      </c>
      <c r="K29" s="17"/>
      <c r="L29" s="17"/>
      <c r="M29" s="17">
        <v>40</v>
      </c>
      <c r="N29">
        <f t="shared" si="0"/>
        <v>595</v>
      </c>
      <c r="O29">
        <v>286</v>
      </c>
      <c r="P29" s="17">
        <v>0</v>
      </c>
      <c r="Q29">
        <f t="shared" si="1"/>
        <v>0</v>
      </c>
      <c r="R29" s="17">
        <v>10</v>
      </c>
      <c r="U29">
        <v>10</v>
      </c>
      <c r="V29">
        <f t="shared" si="2"/>
        <v>901</v>
      </c>
      <c r="W29">
        <v>21</v>
      </c>
    </row>
    <row r="30" spans="1:23" x14ac:dyDescent="0.25">
      <c r="A30">
        <v>29</v>
      </c>
      <c r="B30" t="s">
        <v>131</v>
      </c>
      <c r="C30" t="s">
        <v>132</v>
      </c>
      <c r="D30" t="s">
        <v>133</v>
      </c>
      <c r="E30" t="s">
        <v>139</v>
      </c>
      <c r="F30" s="17">
        <v>38</v>
      </c>
      <c r="G30" s="17">
        <v>6</v>
      </c>
      <c r="H30" s="17"/>
      <c r="I30" s="17">
        <v>3</v>
      </c>
      <c r="J30" s="17">
        <v>3</v>
      </c>
      <c r="K30" s="17"/>
      <c r="L30" s="17"/>
      <c r="M30" s="17">
        <v>31</v>
      </c>
      <c r="N30">
        <f t="shared" si="0"/>
        <v>646</v>
      </c>
      <c r="O30">
        <v>203</v>
      </c>
      <c r="Q30">
        <f t="shared" si="1"/>
        <v>15</v>
      </c>
      <c r="R30" s="17">
        <v>20</v>
      </c>
      <c r="U30">
        <v>10</v>
      </c>
      <c r="V30">
        <f t="shared" si="2"/>
        <v>894</v>
      </c>
      <c r="W30">
        <v>22</v>
      </c>
    </row>
    <row r="31" spans="1:23" x14ac:dyDescent="0.25">
      <c r="A31" s="20">
        <v>33</v>
      </c>
      <c r="B31" s="20" t="s">
        <v>151</v>
      </c>
      <c r="C31" s="20" t="s">
        <v>67</v>
      </c>
      <c r="D31" s="20" t="s">
        <v>103</v>
      </c>
      <c r="E31" s="20" t="s">
        <v>152</v>
      </c>
      <c r="F31" s="20">
        <v>10</v>
      </c>
      <c r="G31" s="20">
        <v>10</v>
      </c>
      <c r="H31" s="20"/>
      <c r="I31" s="20">
        <v>3</v>
      </c>
      <c r="J31" s="20">
        <v>1</v>
      </c>
      <c r="K31" s="20"/>
      <c r="L31" s="20"/>
      <c r="M31" s="20">
        <v>43</v>
      </c>
      <c r="N31" s="20">
        <f>SUM(F31*17)</f>
        <v>170</v>
      </c>
      <c r="O31" s="20">
        <v>60</v>
      </c>
      <c r="P31" s="20"/>
      <c r="Q31" s="20">
        <f>SUM(I31*5)</f>
        <v>15</v>
      </c>
      <c r="R31" s="20">
        <v>5</v>
      </c>
      <c r="S31" s="20"/>
      <c r="T31" s="20"/>
      <c r="U31" s="20">
        <v>10</v>
      </c>
      <c r="V31" s="20">
        <f>SUM(N31:U31)</f>
        <v>260</v>
      </c>
      <c r="W31" s="20">
        <v>23</v>
      </c>
    </row>
    <row r="32" spans="1:23" x14ac:dyDescent="0.25">
      <c r="A32">
        <v>2</v>
      </c>
      <c r="B32" t="s">
        <v>46</v>
      </c>
      <c r="C32" t="s">
        <v>47</v>
      </c>
      <c r="D32" t="s">
        <v>48</v>
      </c>
      <c r="E32" t="s">
        <v>49</v>
      </c>
      <c r="F32" s="17">
        <v>10</v>
      </c>
      <c r="G32" s="17"/>
      <c r="H32" s="17"/>
      <c r="I32" s="17"/>
      <c r="J32" s="17">
        <v>1</v>
      </c>
      <c r="K32" s="17"/>
      <c r="L32" s="17"/>
      <c r="M32" s="17">
        <v>45</v>
      </c>
      <c r="N32">
        <f t="shared" si="0"/>
        <v>170</v>
      </c>
      <c r="O32">
        <f t="shared" ref="O32:O42" si="3">SUM(F32-10)*G32</f>
        <v>0</v>
      </c>
      <c r="Q32">
        <f t="shared" si="1"/>
        <v>0</v>
      </c>
      <c r="R32">
        <v>5</v>
      </c>
      <c r="U32">
        <v>10</v>
      </c>
      <c r="V32">
        <f t="shared" si="2"/>
        <v>185</v>
      </c>
      <c r="W32">
        <v>24</v>
      </c>
    </row>
    <row r="33" spans="1:23" x14ac:dyDescent="0.25">
      <c r="A33">
        <v>20</v>
      </c>
      <c r="B33" t="s">
        <v>105</v>
      </c>
      <c r="C33" t="s">
        <v>106</v>
      </c>
      <c r="D33" t="s">
        <v>76</v>
      </c>
      <c r="E33" t="s">
        <v>107</v>
      </c>
      <c r="F33" s="17"/>
      <c r="G33" s="17"/>
      <c r="H33" s="17">
        <v>6</v>
      </c>
      <c r="I33" s="17">
        <v>3</v>
      </c>
      <c r="J33" s="17">
        <v>1</v>
      </c>
      <c r="K33" s="17">
        <v>3</v>
      </c>
      <c r="L33" s="17"/>
      <c r="M33" s="17">
        <v>49</v>
      </c>
      <c r="N33">
        <f t="shared" si="0"/>
        <v>0</v>
      </c>
      <c r="O33">
        <f t="shared" si="3"/>
        <v>0</v>
      </c>
      <c r="P33">
        <v>50</v>
      </c>
      <c r="Q33">
        <f t="shared" si="1"/>
        <v>15</v>
      </c>
      <c r="R33">
        <v>5</v>
      </c>
      <c r="S33">
        <v>30</v>
      </c>
      <c r="U33">
        <v>10</v>
      </c>
      <c r="V33">
        <f t="shared" si="2"/>
        <v>110</v>
      </c>
      <c r="W33">
        <v>25</v>
      </c>
    </row>
    <row r="34" spans="1:23" x14ac:dyDescent="0.25">
      <c r="A34">
        <v>3</v>
      </c>
      <c r="B34" t="s">
        <v>50</v>
      </c>
      <c r="C34" t="s">
        <v>51</v>
      </c>
      <c r="D34" t="s">
        <v>52</v>
      </c>
      <c r="E34" t="s">
        <v>53</v>
      </c>
      <c r="F34" s="17"/>
      <c r="G34" s="17"/>
      <c r="H34" s="17"/>
      <c r="I34" s="17"/>
      <c r="J34" s="17"/>
      <c r="K34" s="17">
        <v>3</v>
      </c>
      <c r="L34" s="18"/>
      <c r="M34" s="17">
        <v>53</v>
      </c>
      <c r="N34">
        <f t="shared" si="0"/>
        <v>0</v>
      </c>
      <c r="O34">
        <f t="shared" si="3"/>
        <v>0</v>
      </c>
      <c r="Q34">
        <f t="shared" si="1"/>
        <v>0</v>
      </c>
      <c r="S34">
        <v>30</v>
      </c>
      <c r="U34">
        <v>20</v>
      </c>
      <c r="V34">
        <f t="shared" si="2"/>
        <v>50</v>
      </c>
      <c r="W34">
        <v>26</v>
      </c>
    </row>
    <row r="35" spans="1:23" x14ac:dyDescent="0.25">
      <c r="A35">
        <v>6</v>
      </c>
      <c r="B35" t="s">
        <v>62</v>
      </c>
      <c r="C35" t="s">
        <v>63</v>
      </c>
      <c r="D35" t="s">
        <v>64</v>
      </c>
      <c r="E35" t="s">
        <v>65</v>
      </c>
      <c r="F35" s="17"/>
      <c r="G35" s="17"/>
      <c r="H35" s="17">
        <v>4</v>
      </c>
      <c r="I35" s="17"/>
      <c r="J35" s="17"/>
      <c r="K35" s="17"/>
      <c r="L35" s="17"/>
      <c r="M35" s="17">
        <v>45</v>
      </c>
      <c r="N35">
        <f t="shared" si="0"/>
        <v>0</v>
      </c>
      <c r="O35">
        <f t="shared" si="3"/>
        <v>0</v>
      </c>
      <c r="P35">
        <v>30</v>
      </c>
      <c r="Q35">
        <f t="shared" si="1"/>
        <v>0</v>
      </c>
      <c r="U35">
        <v>10</v>
      </c>
      <c r="V35">
        <f t="shared" si="2"/>
        <v>40</v>
      </c>
      <c r="W35">
        <v>27</v>
      </c>
    </row>
    <row r="36" spans="1:23" x14ac:dyDescent="0.25">
      <c r="A36" s="20">
        <v>34</v>
      </c>
      <c r="B36" s="21" t="s">
        <v>153</v>
      </c>
      <c r="C36" s="21" t="s">
        <v>72</v>
      </c>
      <c r="D36" s="21" t="s">
        <v>154</v>
      </c>
      <c r="E36" s="21" t="s">
        <v>155</v>
      </c>
      <c r="F36" s="20"/>
      <c r="G36" s="20"/>
      <c r="H36" s="20">
        <v>4</v>
      </c>
      <c r="I36" s="20"/>
      <c r="J36" s="20"/>
      <c r="K36" s="20"/>
      <c r="L36" s="20"/>
      <c r="M36" s="20">
        <v>53</v>
      </c>
      <c r="N36" s="20">
        <f>SUM(F36*17)</f>
        <v>0</v>
      </c>
      <c r="O36" s="20">
        <f t="shared" si="3"/>
        <v>0</v>
      </c>
      <c r="P36" s="20">
        <v>30</v>
      </c>
      <c r="Q36" s="20">
        <f>SUM(I36*5)</f>
        <v>0</v>
      </c>
      <c r="R36" s="20"/>
      <c r="S36" s="20"/>
      <c r="T36" s="20"/>
      <c r="U36" s="20">
        <v>10</v>
      </c>
      <c r="V36" s="20">
        <f>SUM(N36:U36)</f>
        <v>40</v>
      </c>
      <c r="W36" s="20">
        <v>28</v>
      </c>
    </row>
    <row r="37" spans="1:23" x14ac:dyDescent="0.25">
      <c r="A37">
        <v>19</v>
      </c>
      <c r="B37" t="s">
        <v>101</v>
      </c>
      <c r="C37" t="s">
        <v>102</v>
      </c>
      <c r="D37" t="s">
        <v>103</v>
      </c>
      <c r="E37" t="s">
        <v>104</v>
      </c>
      <c r="F37" s="17"/>
      <c r="G37" s="17"/>
      <c r="H37" s="17"/>
      <c r="I37" s="17"/>
      <c r="J37" s="17">
        <v>1</v>
      </c>
      <c r="K37" s="17">
        <v>2</v>
      </c>
      <c r="L37" s="17"/>
      <c r="M37" s="17">
        <v>41</v>
      </c>
      <c r="N37">
        <f t="shared" si="0"/>
        <v>0</v>
      </c>
      <c r="O37">
        <f t="shared" si="3"/>
        <v>0</v>
      </c>
      <c r="Q37">
        <f t="shared" si="1"/>
        <v>0</v>
      </c>
      <c r="R37">
        <v>5</v>
      </c>
      <c r="S37">
        <v>20</v>
      </c>
      <c r="U37">
        <v>10</v>
      </c>
      <c r="V37">
        <f t="shared" si="2"/>
        <v>35</v>
      </c>
      <c r="W37">
        <v>29</v>
      </c>
    </row>
    <row r="38" spans="1:23" x14ac:dyDescent="0.25">
      <c r="A38">
        <v>32</v>
      </c>
      <c r="B38" t="s">
        <v>146</v>
      </c>
      <c r="C38" t="s">
        <v>142</v>
      </c>
      <c r="D38" t="s">
        <v>125</v>
      </c>
      <c r="E38" t="s">
        <v>143</v>
      </c>
      <c r="F38" s="17"/>
      <c r="G38" s="17"/>
      <c r="H38" s="17"/>
      <c r="I38" s="17">
        <v>3</v>
      </c>
      <c r="J38" s="17">
        <v>1</v>
      </c>
      <c r="K38" s="17"/>
      <c r="L38" s="17"/>
      <c r="M38" s="17">
        <v>30</v>
      </c>
      <c r="N38">
        <f t="shared" si="0"/>
        <v>0</v>
      </c>
      <c r="O38">
        <f t="shared" si="3"/>
        <v>0</v>
      </c>
      <c r="Q38">
        <f t="shared" si="1"/>
        <v>15</v>
      </c>
      <c r="R38" s="17">
        <v>5</v>
      </c>
      <c r="U38">
        <v>10</v>
      </c>
      <c r="V38">
        <f t="shared" si="2"/>
        <v>30</v>
      </c>
      <c r="W38">
        <v>30</v>
      </c>
    </row>
    <row r="39" spans="1:23" x14ac:dyDescent="0.25">
      <c r="A39">
        <v>16</v>
      </c>
      <c r="B39" t="s">
        <v>91</v>
      </c>
      <c r="C39" t="s">
        <v>92</v>
      </c>
      <c r="D39" t="s">
        <v>93</v>
      </c>
      <c r="E39" t="s">
        <v>94</v>
      </c>
      <c r="F39" s="17"/>
      <c r="G39" s="17"/>
      <c r="H39" s="17"/>
      <c r="I39" s="17"/>
      <c r="J39" s="17"/>
      <c r="K39" s="17"/>
      <c r="L39" s="17">
        <v>80</v>
      </c>
      <c r="M39" s="17">
        <v>47</v>
      </c>
      <c r="N39">
        <f t="shared" si="0"/>
        <v>0</v>
      </c>
      <c r="O39">
        <f t="shared" si="3"/>
        <v>0</v>
      </c>
      <c r="Q39">
        <f t="shared" si="1"/>
        <v>0</v>
      </c>
      <c r="T39">
        <v>17</v>
      </c>
      <c r="U39">
        <v>10</v>
      </c>
      <c r="V39">
        <f t="shared" si="2"/>
        <v>27</v>
      </c>
      <c r="W39">
        <v>31</v>
      </c>
    </row>
    <row r="40" spans="1:23" x14ac:dyDescent="0.25">
      <c r="A40">
        <v>11</v>
      </c>
      <c r="B40" t="s">
        <v>147</v>
      </c>
      <c r="C40" t="s">
        <v>148</v>
      </c>
      <c r="D40" t="s">
        <v>149</v>
      </c>
      <c r="E40" t="s">
        <v>150</v>
      </c>
      <c r="F40" s="17"/>
      <c r="G40" s="17"/>
      <c r="H40" s="17"/>
      <c r="I40" s="17"/>
      <c r="J40" s="17">
        <v>1</v>
      </c>
      <c r="K40" s="17"/>
      <c r="L40" s="17"/>
      <c r="M40" s="17">
        <v>51</v>
      </c>
      <c r="N40">
        <f t="shared" si="0"/>
        <v>0</v>
      </c>
      <c r="O40">
        <f t="shared" si="3"/>
        <v>0</v>
      </c>
      <c r="Q40">
        <f t="shared" si="1"/>
        <v>0</v>
      </c>
      <c r="R40" s="17">
        <v>5</v>
      </c>
      <c r="U40">
        <v>20</v>
      </c>
      <c r="V40">
        <f t="shared" si="2"/>
        <v>25</v>
      </c>
      <c r="W40">
        <v>32</v>
      </c>
    </row>
    <row r="41" spans="1:23" x14ac:dyDescent="0.25">
      <c r="A41">
        <v>1</v>
      </c>
      <c r="B41" t="s">
        <v>42</v>
      </c>
      <c r="C41" t="s">
        <v>43</v>
      </c>
      <c r="D41" t="s">
        <v>44</v>
      </c>
      <c r="E41" t="s">
        <v>45</v>
      </c>
      <c r="F41" s="17"/>
      <c r="G41" s="17"/>
      <c r="H41" s="17"/>
      <c r="I41" s="17"/>
      <c r="J41" s="17">
        <v>2</v>
      </c>
      <c r="K41" s="17"/>
      <c r="L41" s="18"/>
      <c r="M41" s="17">
        <v>38</v>
      </c>
      <c r="N41">
        <f t="shared" si="0"/>
        <v>0</v>
      </c>
      <c r="O41">
        <f t="shared" si="3"/>
        <v>0</v>
      </c>
      <c r="Q41">
        <f t="shared" si="1"/>
        <v>0</v>
      </c>
      <c r="R41">
        <v>10</v>
      </c>
      <c r="U41">
        <v>10</v>
      </c>
      <c r="V41">
        <f t="shared" si="2"/>
        <v>20</v>
      </c>
      <c r="W41">
        <v>33</v>
      </c>
    </row>
    <row r="42" spans="1:23" x14ac:dyDescent="0.25">
      <c r="A42">
        <v>17</v>
      </c>
      <c r="B42" t="s">
        <v>95</v>
      </c>
      <c r="C42" t="s">
        <v>96</v>
      </c>
      <c r="D42" t="s">
        <v>48</v>
      </c>
      <c r="E42" t="s">
        <v>97</v>
      </c>
      <c r="F42" s="17"/>
      <c r="G42" s="17"/>
      <c r="H42" s="17"/>
      <c r="I42" s="17"/>
      <c r="J42" s="17">
        <v>2</v>
      </c>
      <c r="K42" s="17"/>
      <c r="L42" s="17"/>
      <c r="M42" s="17">
        <v>41</v>
      </c>
      <c r="N42">
        <f t="shared" si="0"/>
        <v>0</v>
      </c>
      <c r="O42">
        <f t="shared" si="3"/>
        <v>0</v>
      </c>
      <c r="Q42">
        <f t="shared" si="1"/>
        <v>0</v>
      </c>
      <c r="R42">
        <v>10</v>
      </c>
      <c r="U42">
        <v>10</v>
      </c>
      <c r="V42">
        <f t="shared" si="2"/>
        <v>20</v>
      </c>
      <c r="W42">
        <v>34</v>
      </c>
    </row>
    <row r="44" spans="1:23" x14ac:dyDescent="0.25">
      <c r="B44" s="19"/>
      <c r="C44" s="19"/>
      <c r="D44" s="19"/>
      <c r="E44" t="s">
        <v>156</v>
      </c>
    </row>
    <row r="45" spans="1:23" x14ac:dyDescent="0.25">
      <c r="B45" s="19"/>
      <c r="C45" s="19"/>
      <c r="D45" s="19"/>
      <c r="E45" t="s">
        <v>157</v>
      </c>
    </row>
    <row r="46" spans="1:23" x14ac:dyDescent="0.25">
      <c r="B46" s="19"/>
      <c r="C46" s="19"/>
      <c r="D46" s="19"/>
      <c r="E46" t="s">
        <v>158</v>
      </c>
    </row>
    <row r="47" spans="1:23" x14ac:dyDescent="0.25">
      <c r="B47" s="19"/>
      <c r="C47" s="19"/>
      <c r="D47" s="19"/>
      <c r="E47" t="s">
        <v>159</v>
      </c>
    </row>
    <row r="48" spans="1:23" x14ac:dyDescent="0.25">
      <c r="B48" s="19"/>
      <c r="C48" s="19"/>
      <c r="D48" s="19"/>
      <c r="E48" t="s">
        <v>160</v>
      </c>
    </row>
    <row r="49" spans="2:4" x14ac:dyDescent="0.25">
      <c r="B49" s="19"/>
      <c r="C49" s="19"/>
      <c r="D49" s="19"/>
    </row>
    <row r="50" spans="2:4" x14ac:dyDescent="0.25">
      <c r="B50" s="19"/>
      <c r="C50" s="19"/>
      <c r="D50" s="19"/>
    </row>
    <row r="51" spans="2:4" x14ac:dyDescent="0.25">
      <c r="B51" s="19"/>
      <c r="C51" s="19"/>
      <c r="D51" s="19"/>
    </row>
  </sheetData>
  <mergeCells count="28">
    <mergeCell ref="F1:R1"/>
    <mergeCell ref="S1:W1"/>
    <mergeCell ref="B2:D2"/>
    <mergeCell ref="F2:P2"/>
    <mergeCell ref="Q2:W2"/>
    <mergeCell ref="F5:P5"/>
    <mergeCell ref="B1:D1"/>
    <mergeCell ref="B3:D3"/>
    <mergeCell ref="F3:P3"/>
    <mergeCell ref="B4:D4"/>
    <mergeCell ref="A6:A8"/>
    <mergeCell ref="B6:B8"/>
    <mergeCell ref="C6:C8"/>
    <mergeCell ref="D6:D8"/>
    <mergeCell ref="F6:M6"/>
    <mergeCell ref="N6:V6"/>
    <mergeCell ref="E6:E8"/>
    <mergeCell ref="S7:S8"/>
    <mergeCell ref="T7:T8"/>
    <mergeCell ref="F4:P4"/>
    <mergeCell ref="W6:W8"/>
    <mergeCell ref="N7:N8"/>
    <mergeCell ref="O7:O8"/>
    <mergeCell ref="P7:P8"/>
    <mergeCell ref="Q7:Q8"/>
    <mergeCell ref="R7:R8"/>
    <mergeCell ref="U7:U8"/>
    <mergeCell ref="V7:V8"/>
  </mergeCells>
  <phoneticPr fontId="0" type="noConversion"/>
  <dataValidations count="2">
    <dataValidation type="list" allowBlank="1" showInputMessage="1" showErrorMessage="1" sqref="I1">
      <formula1>$AF$1:$AF$6</formula1>
    </dataValidation>
    <dataValidation type="list" allowBlank="1" showInputMessage="1" showErrorMessage="1" sqref="H1">
      <formula1>$AE$1:$AE$2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ΠΙΝΑΚΑΣ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</cp:lastModifiedBy>
  <cp:lastPrinted>2021-08-18T14:43:32Z</cp:lastPrinted>
  <dcterms:created xsi:type="dcterms:W3CDTF">2020-08-25T16:14:42Z</dcterms:created>
  <dcterms:modified xsi:type="dcterms:W3CDTF">2021-08-30T06:08:26Z</dcterms:modified>
</cp:coreProperties>
</file>